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420" windowHeight="6825" activeTab="0"/>
  </bookViews>
  <sheets>
    <sheet name="Спецификация" sheetId="1" r:id="rId1"/>
    <sheet name="Монтаж" sheetId="2" r:id="rId2"/>
    <sheet name="В цех" sheetId="3" r:id="rId3"/>
  </sheets>
  <externalReferences>
    <externalReference r:id="rId6"/>
  </externalReferences>
  <definedNames>
    <definedName name="_xlnm.Print_Area" localSheetId="2">'В цех'!$A$1:$J$31</definedName>
    <definedName name="_xlnm.Print_Area" localSheetId="1">'Монтаж'!$A$1:$J$81</definedName>
    <definedName name="_xlnm.Print_Area" localSheetId="0">'Спецификация'!$A$1:$J$28</definedName>
  </definedNames>
  <calcPr fullCalcOnLoad="1"/>
</workbook>
</file>

<file path=xl/sharedStrings.xml><?xml version="1.0" encoding="utf-8"?>
<sst xmlns="http://schemas.openxmlformats.org/spreadsheetml/2006/main" count="148" uniqueCount="64">
  <si>
    <t xml:space="preserve">Счет-заказ от   </t>
  </si>
  <si>
    <t xml:space="preserve">   Исполнитель:</t>
  </si>
  <si>
    <t xml:space="preserve">ИП Сороколетов А.А. г.Новоуральск ул.Ленина-80                </t>
  </si>
  <si>
    <t xml:space="preserve"> т.9-33-73</t>
  </si>
  <si>
    <t>ИНН 662900016516 св-во о регистации VII-СИ № 813-1</t>
  </si>
  <si>
    <t xml:space="preserve">Плательщик: </t>
  </si>
  <si>
    <t>Адрес:</t>
  </si>
  <si>
    <t>Телефон</t>
  </si>
  <si>
    <t>Ширина ткани</t>
  </si>
  <si>
    <t>Высота ткани</t>
  </si>
  <si>
    <t>Ширина по штапику</t>
  </si>
  <si>
    <t>Высота по штапику</t>
  </si>
  <si>
    <t>Ткань</t>
  </si>
  <si>
    <t>Тип</t>
  </si>
  <si>
    <t>Кол.</t>
  </si>
  <si>
    <t>Площадь</t>
  </si>
  <si>
    <t xml:space="preserve">Цена </t>
  </si>
  <si>
    <t>Сумма</t>
  </si>
  <si>
    <t>Итого:</t>
  </si>
  <si>
    <t>Скидка</t>
  </si>
  <si>
    <t>Монтаж :</t>
  </si>
  <si>
    <t>НДС-нет.</t>
  </si>
  <si>
    <t>Отметки об оплате:</t>
  </si>
  <si>
    <t>Спецификация</t>
  </si>
  <si>
    <t>Заказ принял</t>
  </si>
  <si>
    <t>составлена верно</t>
  </si>
  <si>
    <t>претензий не имею</t>
  </si>
  <si>
    <t>Заказчик:</t>
  </si>
  <si>
    <t>Гарантийные обязательства</t>
  </si>
  <si>
    <t xml:space="preserve">  1. Магазин выполнит Ваш заказ в соответствии со спецификацией.</t>
  </si>
  <si>
    <t xml:space="preserve">  2. Предоплата составляет 70%-100% от суммы заказа на расчетный счет или в кассу магазина.</t>
  </si>
  <si>
    <t xml:space="preserve">  3. Заказ выполняется в течении 15 рабочих дней с момента поступления денег на расчетный счет, или в кассу магазина.</t>
  </si>
  <si>
    <t xml:space="preserve">  4. Монтаж изделия выполняется в течение 5 дней после его изготовления, в удобное для заказчика и специалиста фирмы время.</t>
  </si>
  <si>
    <t xml:space="preserve">  5. В случае невыполнения заказа в виду отсутствия комплектующих, предоплата возвращается заказчику по первому требованию.</t>
  </si>
  <si>
    <t>Подписывая заказ, Вы подтверждаете конфигурацию, готовые размеры заказываемых изделий.</t>
  </si>
  <si>
    <t xml:space="preserve">Убедитесь, что все Ваши пожелания учтены. Все предварительные договоренности, не отраженные в </t>
  </si>
  <si>
    <t xml:space="preserve">заказе, считаются недействительными. В последствии претензии по вышеперечисленным параметрам </t>
  </si>
  <si>
    <t>приниматься не будут.</t>
  </si>
  <si>
    <t>Все рекламации принимаются при наличии счет-заказа.</t>
  </si>
  <si>
    <t>Благодарим за покупку!</t>
  </si>
  <si>
    <t xml:space="preserve">  6. Магазин гарантирует исправную работу приобретенной Вами продукции в течении шести месяцев со дня продажи, при условии соблюдения правил эксплуатации</t>
  </si>
  <si>
    <t>Монтаж произведен,</t>
  </si>
  <si>
    <t>Спецификация на монтаж рольштор</t>
  </si>
  <si>
    <t xml:space="preserve">ИП Сороколетов А.А. г.Новоуральск ул.Первомайская д.31                </t>
  </si>
  <si>
    <t>кол-во</t>
  </si>
  <si>
    <t>РАСПИЛ</t>
  </si>
  <si>
    <t>короб</t>
  </si>
  <si>
    <t>Заказ получен</t>
  </si>
  <si>
    <t xml:space="preserve">Замеры: </t>
  </si>
  <si>
    <t>Ширина (габарит)</t>
  </si>
  <si>
    <t>Высота (габарит)</t>
  </si>
  <si>
    <t>Монтаж + доставка:</t>
  </si>
  <si>
    <t xml:space="preserve">Спецификация заказа на "ЗЕБРА" ЮНИ-2 (П-образная направляющая)  </t>
  </si>
  <si>
    <t>Счет-заказ от</t>
  </si>
  <si>
    <t>Заказ по ширине</t>
  </si>
  <si>
    <t>Заказ по высоте</t>
  </si>
  <si>
    <t>Спецификация заказа на ЮНИ-2 (П- направляющая)</t>
  </si>
  <si>
    <t>Ширина по штапику (габарит)</t>
  </si>
  <si>
    <t>Высота по штапику (габарит)</t>
  </si>
  <si>
    <t>Вал</t>
  </si>
  <si>
    <t>Направляющие</t>
  </si>
  <si>
    <t>Нижний</t>
  </si>
  <si>
    <t>размер</t>
  </si>
  <si>
    <r>
      <t xml:space="preserve">ИНН 662900016516 ОГРН 304662908600019                                  </t>
    </r>
    <r>
      <rPr>
        <b/>
        <sz val="14"/>
        <rFont val="Arial Cyr"/>
        <family val="0"/>
      </rPr>
      <t>сот. 8- 965-507-18-18</t>
    </r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</si>
</sst>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-##\-##"/>
    <numFmt numFmtId="173" formatCode="0\р.00\к"/>
    <numFmt numFmtId="174" formatCode="#,##0.00&quot;р.&quot;;[Red]#,##0.00&quot;р.&quot;"/>
    <numFmt numFmtId="175" formatCode="0.000"/>
    <numFmt numFmtId="176" formatCode="#,##0&quot;р.&quot;;[Red]#,##0&quot;р.&quot;"/>
    <numFmt numFmtId="177" formatCode="#,##0&quot;р.&quot;"/>
  </numFmts>
  <fonts count="73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i/>
      <sz val="14"/>
      <name val="Arial Cyr"/>
      <family val="2"/>
    </font>
    <font>
      <b/>
      <i/>
      <sz val="14"/>
      <name val="Arial Cyr"/>
      <family val="2"/>
    </font>
    <font>
      <sz val="14"/>
      <color indexed="8"/>
      <name val="Arial"/>
      <family val="0"/>
    </font>
    <font>
      <sz val="14"/>
      <color indexed="10"/>
      <name val="Arial"/>
      <family val="0"/>
    </font>
    <font>
      <i/>
      <sz val="14"/>
      <color indexed="8"/>
      <name val="Arial Cyr"/>
      <family val="0"/>
    </font>
    <font>
      <b/>
      <i/>
      <sz val="14"/>
      <color indexed="8"/>
      <name val="Arial Cyr"/>
      <family val="2"/>
    </font>
    <font>
      <b/>
      <sz val="12"/>
      <name val="Arial Cyr"/>
      <family val="0"/>
    </font>
    <font>
      <sz val="14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3"/>
      <name val="Arial Cyr"/>
      <family val="0"/>
    </font>
    <font>
      <sz val="10"/>
      <color indexed="8"/>
      <name val="Arial Cyr"/>
      <family val="2"/>
    </font>
    <font>
      <sz val="28"/>
      <name val="Arial Cyr"/>
      <family val="0"/>
    </font>
    <font>
      <b/>
      <sz val="28"/>
      <name val="Arial Cyr"/>
      <family val="0"/>
    </font>
    <font>
      <b/>
      <sz val="22"/>
      <name val="Arial Cyr"/>
      <family val="0"/>
    </font>
    <font>
      <sz val="36"/>
      <name val="Arial Cyr"/>
      <family val="0"/>
    </font>
    <font>
      <b/>
      <sz val="24"/>
      <name val="Arial Cyr"/>
      <family val="0"/>
    </font>
    <font>
      <b/>
      <sz val="36"/>
      <name val="Arial Cyr"/>
      <family val="0"/>
    </font>
    <font>
      <sz val="36"/>
      <color indexed="10"/>
      <name val="Arial Cyr"/>
      <family val="0"/>
    </font>
    <font>
      <b/>
      <sz val="26"/>
      <name val="Arial Cyr"/>
      <family val="0"/>
    </font>
    <font>
      <b/>
      <sz val="24"/>
      <color indexed="10"/>
      <name val="Arial Cyr"/>
      <family val="0"/>
    </font>
    <font>
      <sz val="24"/>
      <name val="Arial Cyr"/>
      <family val="0"/>
    </font>
    <font>
      <b/>
      <sz val="36"/>
      <color indexed="10"/>
      <name val="Arial Cyr"/>
      <family val="0"/>
    </font>
    <font>
      <b/>
      <sz val="28"/>
      <color indexed="10"/>
      <name val="Arial Cyr"/>
      <family val="0"/>
    </font>
    <font>
      <sz val="26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174" fontId="3" fillId="0" borderId="10" xfId="0" applyNumberFormat="1" applyFont="1" applyBorder="1" applyAlignment="1">
      <alignment horizontal="left"/>
    </xf>
    <xf numFmtId="174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4" fontId="4" fillId="0" borderId="1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173" fontId="3" fillId="0" borderId="12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173" fontId="4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0" fillId="0" borderId="0" xfId="0" applyFont="1" applyAlignment="1">
      <alignment/>
    </xf>
    <xf numFmtId="176" fontId="3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4" fillId="0" borderId="15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173" fontId="30" fillId="0" borderId="11" xfId="0" applyNumberFormat="1" applyFont="1" applyBorder="1" applyAlignment="1">
      <alignment horizontal="center"/>
    </xf>
    <xf numFmtId="173" fontId="29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173" fontId="29" fillId="0" borderId="12" xfId="0" applyNumberFormat="1" applyFont="1" applyBorder="1" applyAlignment="1">
      <alignment horizontal="center"/>
    </xf>
    <xf numFmtId="174" fontId="24" fillId="0" borderId="14" xfId="0" applyNumberFormat="1" applyFont="1" applyBorder="1" applyAlignment="1">
      <alignment/>
    </xf>
    <xf numFmtId="9" fontId="24" fillId="0" borderId="14" xfId="0" applyNumberFormat="1" applyFont="1" applyBorder="1" applyAlignment="1">
      <alignment horizontal="center"/>
    </xf>
    <xf numFmtId="174" fontId="29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174" fontId="30" fillId="0" borderId="10" xfId="0" applyNumberFormat="1" applyFont="1" applyBorder="1" applyAlignment="1">
      <alignment/>
    </xf>
    <xf numFmtId="174" fontId="24" fillId="0" borderId="10" xfId="0" applyNumberFormat="1" applyFont="1" applyBorder="1" applyAlignment="1">
      <alignment/>
    </xf>
    <xf numFmtId="174" fontId="31" fillId="0" borderId="0" xfId="0" applyNumberFormat="1" applyFont="1" applyBorder="1" applyAlignment="1">
      <alignment/>
    </xf>
    <xf numFmtId="0" fontId="24" fillId="0" borderId="0" xfId="0" applyFont="1" applyAlignment="1">
      <alignment horizontal="left"/>
    </xf>
    <xf numFmtId="177" fontId="28" fillId="0" borderId="13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2" fontId="35" fillId="0" borderId="11" xfId="0" applyNumberFormat="1" applyFont="1" applyBorder="1" applyAlignment="1">
      <alignment horizontal="center"/>
    </xf>
    <xf numFmtId="173" fontId="34" fillId="0" borderId="11" xfId="0" applyNumberFormat="1" applyFont="1" applyBorder="1" applyAlignment="1">
      <alignment horizontal="center"/>
    </xf>
    <xf numFmtId="173" fontId="35" fillId="0" borderId="11" xfId="0" applyNumberFormat="1" applyFont="1" applyBorder="1" applyAlignment="1">
      <alignment horizontal="center"/>
    </xf>
    <xf numFmtId="173" fontId="34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3" xfId="0" applyFont="1" applyBorder="1" applyAlignment="1">
      <alignment/>
    </xf>
    <xf numFmtId="173" fontId="35" fillId="0" borderId="12" xfId="0" applyNumberFormat="1" applyFont="1" applyBorder="1" applyAlignment="1">
      <alignment horizontal="center"/>
    </xf>
    <xf numFmtId="175" fontId="37" fillId="0" borderId="11" xfId="0" applyNumberFormat="1" applyFont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175" fontId="37" fillId="0" borderId="12" xfId="0" applyNumberFormat="1" applyFont="1" applyBorder="1" applyAlignment="1">
      <alignment horizontal="center"/>
    </xf>
    <xf numFmtId="175" fontId="37" fillId="0" borderId="16" xfId="0" applyNumberFormat="1" applyFont="1" applyBorder="1" applyAlignment="1">
      <alignment/>
    </xf>
    <xf numFmtId="175" fontId="37" fillId="0" borderId="17" xfId="0" applyNumberFormat="1" applyFont="1" applyBorder="1" applyAlignment="1">
      <alignment/>
    </xf>
    <xf numFmtId="175" fontId="38" fillId="0" borderId="11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75" fontId="37" fillId="0" borderId="16" xfId="0" applyNumberFormat="1" applyFont="1" applyBorder="1" applyAlignment="1">
      <alignment horizontal="center"/>
    </xf>
    <xf numFmtId="175" fontId="37" fillId="0" borderId="17" xfId="0" applyNumberFormat="1" applyFont="1" applyBorder="1" applyAlignment="1">
      <alignment horizontal="center"/>
    </xf>
    <xf numFmtId="0" fontId="37" fillId="0" borderId="16" xfId="0" applyFont="1" applyFill="1" applyBorder="1" applyAlignment="1">
      <alignment horizontal="center" vertical="justify" wrapText="1"/>
    </xf>
    <xf numFmtId="0" fontId="37" fillId="0" borderId="1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left"/>
    </xf>
    <xf numFmtId="0" fontId="14" fillId="0" borderId="0" xfId="0" applyFont="1" applyAlignment="1">
      <alignment horizontal="left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17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7" fillId="0" borderId="15" xfId="0" applyFont="1" applyFill="1" applyBorder="1" applyAlignment="1">
      <alignment horizontal="center" vertical="justify" wrapText="1"/>
    </xf>
    <xf numFmtId="0" fontId="37" fillId="0" borderId="24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174" fontId="3" fillId="0" borderId="10" xfId="0" applyNumberFormat="1" applyFont="1" applyBorder="1" applyAlignment="1">
      <alignment horizontal="left"/>
    </xf>
    <xf numFmtId="174" fontId="2" fillId="0" borderId="10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174" fontId="2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177" fontId="1" fillId="0" borderId="0" xfId="0" applyNumberFormat="1" applyFont="1" applyBorder="1" applyAlignment="1">
      <alignment horizontal="left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175" fontId="37" fillId="0" borderId="15" xfId="0" applyNumberFormat="1" applyFont="1" applyBorder="1" applyAlignment="1">
      <alignment horizontal="center"/>
    </xf>
    <xf numFmtId="175" fontId="37" fillId="0" borderId="24" xfId="0" applyNumberFormat="1" applyFont="1" applyBorder="1" applyAlignment="1">
      <alignment horizont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174" fontId="2" fillId="0" borderId="10" xfId="0" applyNumberFormat="1" applyFont="1" applyBorder="1" applyAlignment="1">
      <alignment horizontal="left"/>
    </xf>
    <xf numFmtId="174" fontId="1" fillId="0" borderId="10" xfId="0" applyNumberFormat="1" applyFont="1" applyBorder="1" applyAlignment="1">
      <alignment horizontal="right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justify" wrapText="1"/>
    </xf>
    <xf numFmtId="0" fontId="1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2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33" borderId="35" xfId="0" applyFont="1" applyFill="1" applyBorder="1" applyAlignment="1">
      <alignment horizontal="center" vertical="justify" wrapText="1"/>
    </xf>
    <xf numFmtId="0" fontId="4" fillId="33" borderId="36" xfId="0" applyFont="1" applyFill="1" applyBorder="1" applyAlignment="1">
      <alignment horizontal="center" vertical="justify" wrapText="1"/>
    </xf>
    <xf numFmtId="0" fontId="4" fillId="33" borderId="25" xfId="0" applyFont="1" applyFill="1" applyBorder="1" applyAlignment="1">
      <alignment horizontal="center" vertical="justify" wrapText="1"/>
    </xf>
    <xf numFmtId="0" fontId="4" fillId="33" borderId="26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33" borderId="35" xfId="0" applyFont="1" applyFill="1" applyBorder="1" applyAlignment="1">
      <alignment horizontal="center" vertical="justify" wrapText="1"/>
    </xf>
    <xf numFmtId="0" fontId="1" fillId="33" borderId="36" xfId="0" applyFont="1" applyFill="1" applyBorder="1" applyAlignment="1">
      <alignment horizontal="center" vertical="justify" wrapText="1"/>
    </xf>
    <xf numFmtId="0" fontId="1" fillId="33" borderId="33" xfId="0" applyFont="1" applyFill="1" applyBorder="1" applyAlignment="1">
      <alignment horizontal="center" vertical="justify" wrapText="1"/>
    </xf>
    <xf numFmtId="0" fontId="1" fillId="33" borderId="34" xfId="0" applyFont="1" applyFill="1" applyBorder="1" applyAlignment="1">
      <alignment horizontal="center" vertical="justify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72" fontId="2" fillId="0" borderId="0" xfId="0" applyNumberFormat="1" applyFont="1" applyAlignment="1">
      <alignment horizontal="center" wrapText="1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justify"/>
    </xf>
    <xf numFmtId="0" fontId="1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74" fontId="4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174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4" fontId="31" fillId="0" borderId="10" xfId="0" applyNumberFormat="1" applyFont="1" applyBorder="1" applyAlignment="1">
      <alignment horizontal="left"/>
    </xf>
    <xf numFmtId="174" fontId="24" fillId="0" borderId="10" xfId="0" applyNumberFormat="1" applyFont="1" applyBorder="1" applyAlignment="1">
      <alignment horizontal="center"/>
    </xf>
    <xf numFmtId="176" fontId="32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75" fontId="24" fillId="0" borderId="15" xfId="0" applyNumberFormat="1" applyFont="1" applyBorder="1" applyAlignment="1">
      <alignment horizontal="center"/>
    </xf>
    <xf numFmtId="175" fontId="24" fillId="0" borderId="24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174" fontId="24" fillId="0" borderId="1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8" fillId="33" borderId="29" xfId="0" applyFont="1" applyFill="1" applyBorder="1" applyAlignment="1">
      <alignment horizontal="center" vertical="justify" wrapText="1"/>
    </xf>
    <xf numFmtId="0" fontId="28" fillId="33" borderId="30" xfId="0" applyFont="1" applyFill="1" applyBorder="1" applyAlignment="1">
      <alignment horizontal="center" vertical="justify" wrapText="1"/>
    </xf>
    <xf numFmtId="0" fontId="28" fillId="33" borderId="31" xfId="0" applyFont="1" applyFill="1" applyBorder="1" applyAlignment="1">
      <alignment horizontal="center" vertical="justify" wrapText="1"/>
    </xf>
    <xf numFmtId="0" fontId="28" fillId="33" borderId="32" xfId="0" applyFont="1" applyFill="1" applyBorder="1" applyAlignment="1">
      <alignment horizontal="center" vertical="justify" wrapText="1"/>
    </xf>
    <xf numFmtId="0" fontId="28" fillId="33" borderId="45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15" fillId="34" borderId="0" xfId="0" applyFont="1" applyFill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3;&#1072;&#1085;&#1082;%20&#1070;&#1053;&#1048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ификация"/>
      <sheetName val="Монтаж"/>
      <sheetName val="В це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9.25390625" style="7" customWidth="1"/>
    <col min="2" max="2" width="7.125" style="7" customWidth="1"/>
    <col min="3" max="3" width="10.25390625" style="7" customWidth="1"/>
    <col min="4" max="4" width="5.75390625" style="7" customWidth="1"/>
    <col min="5" max="5" width="44.625" style="7" customWidth="1"/>
    <col min="6" max="6" width="10.75390625" style="7" customWidth="1"/>
    <col min="7" max="7" width="7.625" style="7" customWidth="1"/>
    <col min="8" max="8" width="13.125" style="7" customWidth="1"/>
    <col min="9" max="9" width="17.125" style="7" customWidth="1"/>
    <col min="10" max="10" width="24.625" style="7" customWidth="1"/>
    <col min="11" max="11" width="10.625" style="7" customWidth="1"/>
    <col min="12" max="12" width="9.125" style="7" customWidth="1"/>
    <col min="13" max="13" width="10.00390625" style="7" customWidth="1"/>
    <col min="14" max="16384" width="9.125" style="7" customWidth="1"/>
  </cols>
  <sheetData>
    <row r="1" ht="12.75" customHeight="1"/>
    <row r="2" spans="4:8" ht="15" customHeight="1">
      <c r="D2" s="181" t="s">
        <v>0</v>
      </c>
      <c r="E2" s="181"/>
      <c r="F2" s="182">
        <f ca="1">TODAY()</f>
        <v>43217</v>
      </c>
      <c r="G2" s="183"/>
      <c r="H2" s="183"/>
    </row>
    <row r="3" spans="1:10" ht="11.25" customHeight="1">
      <c r="A3" s="181"/>
      <c r="B3" s="181"/>
      <c r="C3" s="181"/>
      <c r="D3" s="181"/>
      <c r="E3" s="181"/>
      <c r="F3" s="182"/>
      <c r="G3" s="182"/>
      <c r="H3" s="182"/>
      <c r="I3" s="182"/>
      <c r="J3" s="8"/>
    </row>
    <row r="4" spans="1:10" ht="18">
      <c r="A4" s="186" t="s">
        <v>1</v>
      </c>
      <c r="B4" s="186"/>
      <c r="C4" s="186"/>
      <c r="D4" s="9" t="s">
        <v>43</v>
      </c>
      <c r="E4" s="9"/>
      <c r="F4" s="9"/>
      <c r="G4" s="9"/>
      <c r="H4" s="9"/>
      <c r="I4" s="9"/>
      <c r="J4" s="9" t="s">
        <v>3</v>
      </c>
    </row>
    <row r="5" spans="1:10" ht="15" customHeight="1">
      <c r="A5" s="153"/>
      <c r="B5" s="153"/>
      <c r="C5" s="153"/>
      <c r="D5" s="160" t="s">
        <v>63</v>
      </c>
      <c r="E5" s="160"/>
      <c r="F5" s="160"/>
      <c r="G5" s="160"/>
      <c r="H5" s="160"/>
      <c r="I5" s="160"/>
      <c r="J5" s="160"/>
    </row>
    <row r="6" spans="1:10" ht="21.75" customHeight="1">
      <c r="A6" s="153" t="s">
        <v>5</v>
      </c>
      <c r="B6" s="153"/>
      <c r="C6" s="153"/>
      <c r="D6" s="184"/>
      <c r="E6" s="184"/>
      <c r="F6" s="184"/>
      <c r="G6" s="184"/>
      <c r="H6" s="184"/>
      <c r="I6" s="184"/>
      <c r="J6" s="184"/>
    </row>
    <row r="7" spans="1:10" ht="21.75" customHeight="1">
      <c r="A7" s="3" t="s">
        <v>6</v>
      </c>
      <c r="B7" s="184"/>
      <c r="C7" s="184"/>
      <c r="D7" s="184"/>
      <c r="E7" s="184"/>
      <c r="F7" s="184"/>
      <c r="G7" s="184"/>
      <c r="H7" s="10" t="s">
        <v>7</v>
      </c>
      <c r="I7" s="185"/>
      <c r="J7" s="185"/>
    </row>
    <row r="8" spans="1:13" ht="16.5" customHeight="1">
      <c r="A8" s="159" t="s">
        <v>52</v>
      </c>
      <c r="B8" s="159"/>
      <c r="C8" s="159"/>
      <c r="D8" s="159"/>
      <c r="E8" s="159"/>
      <c r="F8" s="159"/>
      <c r="G8" s="159"/>
      <c r="H8" s="159"/>
      <c r="I8" s="159"/>
      <c r="J8" s="159"/>
      <c r="M8" s="52"/>
    </row>
    <row r="9" spans="1:12" s="11" customFormat="1" ht="39.75" customHeight="1" thickBot="1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0" ht="15" customHeight="1">
      <c r="A10" s="189" t="s">
        <v>49</v>
      </c>
      <c r="B10" s="190"/>
      <c r="C10" s="189" t="s">
        <v>50</v>
      </c>
      <c r="D10" s="190"/>
      <c r="E10" s="179" t="s">
        <v>12</v>
      </c>
      <c r="F10" s="175" t="s">
        <v>13</v>
      </c>
      <c r="G10" s="175" t="s">
        <v>14</v>
      </c>
      <c r="H10" s="175" t="s">
        <v>15</v>
      </c>
      <c r="I10" s="175" t="s">
        <v>16</v>
      </c>
      <c r="J10" s="193" t="s">
        <v>17</v>
      </c>
    </row>
    <row r="11" spans="1:10" ht="19.5" customHeight="1" thickBot="1">
      <c r="A11" s="191"/>
      <c r="B11" s="192"/>
      <c r="C11" s="191"/>
      <c r="D11" s="192"/>
      <c r="E11" s="180"/>
      <c r="F11" s="176"/>
      <c r="G11" s="176"/>
      <c r="H11" s="176"/>
      <c r="I11" s="176"/>
      <c r="J11" s="194"/>
    </row>
    <row r="12" spans="1:10" ht="22.5" customHeight="1">
      <c r="A12" s="165"/>
      <c r="B12" s="166"/>
      <c r="C12" s="177"/>
      <c r="D12" s="178"/>
      <c r="E12" s="139"/>
      <c r="F12" s="134"/>
      <c r="G12" s="135"/>
      <c r="H12" s="126">
        <f>A12*C12*G12</f>
        <v>0</v>
      </c>
      <c r="I12" s="127"/>
      <c r="J12" s="128">
        <f>I12*G12</f>
        <v>0</v>
      </c>
    </row>
    <row r="13" spans="1:10" ht="22.5" customHeight="1">
      <c r="A13" s="144"/>
      <c r="B13" s="145"/>
      <c r="C13" s="142"/>
      <c r="D13" s="143"/>
      <c r="E13" s="139"/>
      <c r="F13" s="134"/>
      <c r="G13" s="135"/>
      <c r="H13" s="126">
        <f aca="true" t="shared" si="0" ref="H13:H19">A13*C13*G13</f>
        <v>0</v>
      </c>
      <c r="I13" s="127"/>
      <c r="J13" s="128">
        <f aca="true" t="shared" si="1" ref="J13:J19">I13*G13</f>
        <v>0</v>
      </c>
    </row>
    <row r="14" spans="1:10" ht="22.5" customHeight="1">
      <c r="A14" s="144"/>
      <c r="B14" s="145"/>
      <c r="C14" s="142"/>
      <c r="D14" s="143"/>
      <c r="E14" s="139"/>
      <c r="F14" s="134"/>
      <c r="G14" s="135"/>
      <c r="H14" s="126">
        <f t="shared" si="0"/>
        <v>0</v>
      </c>
      <c r="I14" s="127"/>
      <c r="J14" s="128">
        <f t="shared" si="1"/>
        <v>0</v>
      </c>
    </row>
    <row r="15" spans="1:10" ht="22.5" customHeight="1">
      <c r="A15" s="144"/>
      <c r="B15" s="145"/>
      <c r="C15" s="142"/>
      <c r="D15" s="143"/>
      <c r="E15" s="139"/>
      <c r="F15" s="136"/>
      <c r="G15" s="135"/>
      <c r="H15" s="126">
        <f t="shared" si="0"/>
        <v>0</v>
      </c>
      <c r="I15" s="127"/>
      <c r="J15" s="128">
        <f t="shared" si="1"/>
        <v>0</v>
      </c>
    </row>
    <row r="16" spans="1:10" ht="22.5" customHeight="1">
      <c r="A16" s="144"/>
      <c r="B16" s="145"/>
      <c r="C16" s="137"/>
      <c r="D16" s="138"/>
      <c r="E16" s="139"/>
      <c r="F16" s="136"/>
      <c r="G16" s="136"/>
      <c r="H16" s="126">
        <f t="shared" si="0"/>
        <v>0</v>
      </c>
      <c r="I16" s="127"/>
      <c r="J16" s="128">
        <f t="shared" si="1"/>
        <v>0</v>
      </c>
    </row>
    <row r="17" spans="1:10" ht="22.5" customHeight="1">
      <c r="A17" s="144"/>
      <c r="B17" s="145"/>
      <c r="C17" s="142"/>
      <c r="D17" s="143"/>
      <c r="E17" s="139"/>
      <c r="F17" s="136"/>
      <c r="G17" s="136"/>
      <c r="H17" s="126">
        <f t="shared" si="0"/>
        <v>0</v>
      </c>
      <c r="I17" s="127"/>
      <c r="J17" s="128">
        <f t="shared" si="1"/>
        <v>0</v>
      </c>
    </row>
    <row r="18" spans="1:10" ht="22.5" customHeight="1">
      <c r="A18" s="144"/>
      <c r="B18" s="145"/>
      <c r="C18" s="142"/>
      <c r="D18" s="143"/>
      <c r="E18" s="139"/>
      <c r="F18" s="136"/>
      <c r="G18" s="136"/>
      <c r="H18" s="126">
        <f t="shared" si="0"/>
        <v>0</v>
      </c>
      <c r="I18" s="127"/>
      <c r="J18" s="128">
        <f t="shared" si="1"/>
        <v>0</v>
      </c>
    </row>
    <row r="19" spans="1:10" ht="22.5" customHeight="1">
      <c r="A19" s="144"/>
      <c r="B19" s="145"/>
      <c r="C19" s="142"/>
      <c r="D19" s="143"/>
      <c r="E19" s="139"/>
      <c r="F19" s="136"/>
      <c r="G19" s="136"/>
      <c r="H19" s="126">
        <f t="shared" si="0"/>
        <v>0</v>
      </c>
      <c r="I19" s="129"/>
      <c r="J19" s="128">
        <f t="shared" si="1"/>
        <v>0</v>
      </c>
    </row>
    <row r="20" spans="1:10" ht="19.5" customHeight="1">
      <c r="A20" s="130"/>
      <c r="B20" s="130"/>
      <c r="C20" s="130"/>
      <c r="D20" s="131"/>
      <c r="E20" s="130"/>
      <c r="F20" s="132"/>
      <c r="G20" s="132"/>
      <c r="H20" s="170" t="s">
        <v>18</v>
      </c>
      <c r="I20" s="170"/>
      <c r="J20" s="133">
        <f>SUM(J12:J19)</f>
        <v>0</v>
      </c>
    </row>
    <row r="21" spans="1:11" ht="18" customHeight="1">
      <c r="A21" s="167"/>
      <c r="B21" s="167"/>
      <c r="C21" s="21"/>
      <c r="D21" s="21"/>
      <c r="E21" s="21"/>
      <c r="F21" s="171" t="s">
        <v>19</v>
      </c>
      <c r="G21" s="171"/>
      <c r="H21" s="171"/>
      <c r="I21" s="22"/>
      <c r="J21" s="23">
        <f>J20-(J20/(1+I21))</f>
        <v>0</v>
      </c>
      <c r="K21" s="24"/>
    </row>
    <row r="22" spans="1:11" ht="18" customHeight="1">
      <c r="A22" s="167" t="s">
        <v>48</v>
      </c>
      <c r="B22" s="167"/>
      <c r="C22" s="187"/>
      <c r="D22" s="187"/>
      <c r="E22" s="188" t="s">
        <v>51</v>
      </c>
      <c r="F22" s="188"/>
      <c r="G22" s="187"/>
      <c r="H22" s="187"/>
      <c r="I22" s="187"/>
      <c r="J22" s="187"/>
      <c r="K22" s="24"/>
    </row>
    <row r="23" spans="1:11" ht="18" customHeight="1">
      <c r="A23" s="167" t="s">
        <v>18</v>
      </c>
      <c r="B23" s="167"/>
      <c r="C23" s="168"/>
      <c r="D23" s="168"/>
      <c r="E23" s="169"/>
      <c r="F23" s="169"/>
      <c r="G23" s="169"/>
      <c r="H23" s="25"/>
      <c r="I23" s="25"/>
      <c r="J23" s="51">
        <f>J20-J21+C22+G22</f>
        <v>0</v>
      </c>
      <c r="K23" s="2"/>
    </row>
    <row r="24" spans="1:12" ht="18" customHeight="1">
      <c r="A24" s="172" t="s">
        <v>21</v>
      </c>
      <c r="B24" s="172"/>
      <c r="C24" s="172"/>
      <c r="D24" s="173" t="s">
        <v>22</v>
      </c>
      <c r="E24" s="173"/>
      <c r="F24" s="174"/>
      <c r="G24" s="174"/>
      <c r="H24" s="174"/>
      <c r="I24" s="174"/>
      <c r="J24" s="174"/>
      <c r="K24" s="174"/>
      <c r="L24" s="174"/>
    </row>
    <row r="25" spans="1:10" ht="18">
      <c r="A25" s="153" t="s">
        <v>47</v>
      </c>
      <c r="B25" s="153"/>
      <c r="C25" s="153"/>
      <c r="D25" s="3"/>
      <c r="E25" s="153"/>
      <c r="F25" s="153"/>
      <c r="G25" s="153"/>
      <c r="H25" s="10"/>
      <c r="I25" s="153" t="s">
        <v>24</v>
      </c>
      <c r="J25" s="153"/>
    </row>
    <row r="26" spans="1:7" ht="18">
      <c r="A26" s="153" t="s">
        <v>26</v>
      </c>
      <c r="B26" s="153"/>
      <c r="C26" s="153"/>
      <c r="E26" s="149"/>
      <c r="F26" s="149"/>
      <c r="G26" s="149"/>
    </row>
    <row r="27" spans="1:10" ht="15" customHeight="1">
      <c r="A27" s="155" t="s">
        <v>27</v>
      </c>
      <c r="B27" s="155"/>
      <c r="C27" s="155"/>
      <c r="D27" s="27"/>
      <c r="E27" s="149"/>
      <c r="F27" s="149"/>
      <c r="G27" s="149"/>
      <c r="H27" s="26"/>
      <c r="I27" s="27"/>
      <c r="J27" s="27"/>
    </row>
    <row r="28" spans="3:7" ht="12.75" customHeight="1">
      <c r="C28" s="24"/>
      <c r="F28" s="24"/>
      <c r="G28" s="24"/>
    </row>
    <row r="29" spans="1:11" s="32" customFormat="1" ht="1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30"/>
    </row>
    <row r="30" spans="1:11" ht="18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</sheetData>
  <sheetProtection/>
  <mergeCells count="57">
    <mergeCell ref="A6:C6"/>
    <mergeCell ref="C22:D22"/>
    <mergeCell ref="E22:F22"/>
    <mergeCell ref="G22:J22"/>
    <mergeCell ref="H10:H11"/>
    <mergeCell ref="A10:B11"/>
    <mergeCell ref="C10:D11"/>
    <mergeCell ref="J10:J11"/>
    <mergeCell ref="A8:J8"/>
    <mergeCell ref="G10:G11"/>
    <mergeCell ref="D2:E2"/>
    <mergeCell ref="F2:H2"/>
    <mergeCell ref="A3:E3"/>
    <mergeCell ref="F3:I3"/>
    <mergeCell ref="B7:G7"/>
    <mergeCell ref="I7:J7"/>
    <mergeCell ref="A4:C4"/>
    <mergeCell ref="D6:J6"/>
    <mergeCell ref="A5:C5"/>
    <mergeCell ref="D5:J5"/>
    <mergeCell ref="A13:B13"/>
    <mergeCell ref="A22:B22"/>
    <mergeCell ref="A24:C24"/>
    <mergeCell ref="D24:E24"/>
    <mergeCell ref="F24:L24"/>
    <mergeCell ref="I10:I11"/>
    <mergeCell ref="C12:D12"/>
    <mergeCell ref="C13:D13"/>
    <mergeCell ref="E10:E11"/>
    <mergeCell ref="F10:F11"/>
    <mergeCell ref="A26:C26"/>
    <mergeCell ref="E26:G26"/>
    <mergeCell ref="C14:D14"/>
    <mergeCell ref="C15:D15"/>
    <mergeCell ref="C17:D17"/>
    <mergeCell ref="E25:G25"/>
    <mergeCell ref="H20:I20"/>
    <mergeCell ref="A21:B21"/>
    <mergeCell ref="F21:H21"/>
    <mergeCell ref="I25:J25"/>
    <mergeCell ref="A27:C27"/>
    <mergeCell ref="A12:B12"/>
    <mergeCell ref="A23:B23"/>
    <mergeCell ref="C23:D23"/>
    <mergeCell ref="E23:G23"/>
    <mergeCell ref="A25:C25"/>
    <mergeCell ref="A29:J29"/>
    <mergeCell ref="E27:G27"/>
    <mergeCell ref="A16:B16"/>
    <mergeCell ref="C18:D18"/>
    <mergeCell ref="A14:B14"/>
    <mergeCell ref="A15:B15"/>
    <mergeCell ref="A18:B18"/>
    <mergeCell ref="A19:B19"/>
    <mergeCell ref="A9:L9"/>
    <mergeCell ref="C19:D19"/>
    <mergeCell ref="A17:B1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1" r:id="rId7"/>
  <legacyDrawing r:id="rId6"/>
  <oleObjects>
    <oleObject progId="Word.Picture.8" shapeId="1006355" r:id="rId1"/>
    <oleObject progId="Word.Picture.8" shapeId="1006357" r:id="rId2"/>
    <oleObject progId="Word.Picture.8" shapeId="1006359" r:id="rId3"/>
    <oleObject progId="Word.Picture.8" shapeId="1006360" r:id="rId4"/>
    <oleObject progId="Word.Picture.8" shapeId="100636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82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11.875" style="7" customWidth="1"/>
    <col min="2" max="2" width="14.625" style="7" customWidth="1"/>
    <col min="3" max="3" width="14.125" style="7" customWidth="1"/>
    <col min="4" max="4" width="15.625" style="7" customWidth="1"/>
    <col min="5" max="5" width="35.00390625" style="7" customWidth="1"/>
    <col min="6" max="6" width="8.625" style="7" customWidth="1"/>
    <col min="7" max="7" width="6.375" style="7" customWidth="1"/>
    <col min="8" max="8" width="13.125" style="7" customWidth="1"/>
    <col min="9" max="9" width="14.25390625" style="7" customWidth="1"/>
    <col min="10" max="10" width="24.625" style="7" customWidth="1"/>
    <col min="11" max="11" width="3.25390625" style="7" customWidth="1"/>
    <col min="12" max="16384" width="9.125" style="7" customWidth="1"/>
  </cols>
  <sheetData>
    <row r="1" ht="12.75" customHeight="1"/>
    <row r="2" spans="4:8" ht="15" customHeight="1">
      <c r="D2" s="181" t="s">
        <v>0</v>
      </c>
      <c r="E2" s="181"/>
      <c r="F2" s="182">
        <f ca="1">TODAY()</f>
        <v>43217</v>
      </c>
      <c r="G2" s="183"/>
      <c r="H2" s="183"/>
    </row>
    <row r="3" spans="1:10" ht="11.25" customHeight="1">
      <c r="A3" s="181"/>
      <c r="B3" s="181"/>
      <c r="C3" s="181"/>
      <c r="D3" s="181"/>
      <c r="E3" s="181"/>
      <c r="F3" s="182"/>
      <c r="G3" s="182"/>
      <c r="H3" s="182"/>
      <c r="I3" s="182"/>
      <c r="J3" s="8"/>
    </row>
    <row r="4" spans="1:10" ht="18">
      <c r="A4" s="186" t="s">
        <v>1</v>
      </c>
      <c r="B4" s="186"/>
      <c r="C4" s="186"/>
      <c r="D4" s="9" t="s">
        <v>2</v>
      </c>
      <c r="E4" s="9"/>
      <c r="F4" s="9"/>
      <c r="G4" s="9"/>
      <c r="H4" s="9"/>
      <c r="I4" s="9"/>
      <c r="J4" s="9" t="s">
        <v>3</v>
      </c>
    </row>
    <row r="5" spans="1:10" ht="15" customHeight="1">
      <c r="A5" s="153"/>
      <c r="B5" s="153"/>
      <c r="C5" s="153"/>
      <c r="D5" s="153" t="s">
        <v>4</v>
      </c>
      <c r="E5" s="153"/>
      <c r="F5" s="153"/>
      <c r="G5" s="153"/>
      <c r="H5" s="153"/>
      <c r="I5" s="153"/>
      <c r="J5" s="153"/>
    </row>
    <row r="6" spans="1:10" ht="16.5" customHeight="1">
      <c r="A6" s="153" t="s">
        <v>5</v>
      </c>
      <c r="B6" s="153"/>
      <c r="C6" s="153"/>
      <c r="D6" s="167">
        <f>Спецификация!D6</f>
        <v>0</v>
      </c>
      <c r="E6" s="167"/>
      <c r="F6" s="167"/>
      <c r="G6" s="167"/>
      <c r="H6" s="167"/>
      <c r="I6" s="167"/>
      <c r="J6" s="167"/>
    </row>
    <row r="7" spans="1:10" ht="15.75" customHeight="1">
      <c r="A7" s="3" t="s">
        <v>6</v>
      </c>
      <c r="B7" s="153">
        <f>Спецификация!B7</f>
        <v>0</v>
      </c>
      <c r="C7" s="153"/>
      <c r="D7" s="153"/>
      <c r="E7" s="153"/>
      <c r="F7" s="153"/>
      <c r="G7" s="153"/>
      <c r="H7" s="10" t="s">
        <v>7</v>
      </c>
      <c r="I7" s="226">
        <f>Спецификация!I7</f>
        <v>0</v>
      </c>
      <c r="J7" s="226"/>
    </row>
    <row r="8" spans="1:10" ht="18" customHeight="1" thickBot="1">
      <c r="A8" s="210" t="s">
        <v>42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5" customHeight="1">
      <c r="A9" s="218" t="s">
        <v>8</v>
      </c>
      <c r="B9" s="220" t="s">
        <v>9</v>
      </c>
      <c r="C9" s="218" t="s">
        <v>10</v>
      </c>
      <c r="D9" s="220" t="s">
        <v>11</v>
      </c>
      <c r="E9" s="222" t="s">
        <v>12</v>
      </c>
      <c r="F9" s="224" t="s">
        <v>13</v>
      </c>
      <c r="G9" s="224" t="s">
        <v>14</v>
      </c>
      <c r="H9" s="224" t="s">
        <v>15</v>
      </c>
      <c r="I9" s="224" t="s">
        <v>16</v>
      </c>
      <c r="J9" s="227" t="s">
        <v>17</v>
      </c>
    </row>
    <row r="10" spans="1:10" ht="19.5" customHeight="1" thickBot="1">
      <c r="A10" s="219"/>
      <c r="B10" s="221"/>
      <c r="C10" s="219"/>
      <c r="D10" s="221"/>
      <c r="E10" s="223"/>
      <c r="F10" s="225"/>
      <c r="G10" s="225"/>
      <c r="H10" s="225"/>
      <c r="I10" s="225"/>
      <c r="J10" s="228"/>
    </row>
    <row r="11" spans="1:10" ht="15" customHeight="1">
      <c r="A11" s="12">
        <f>Спецификация!A12</f>
        <v>0</v>
      </c>
      <c r="B11" s="13">
        <f>Спецификация!B12</f>
        <v>0</v>
      </c>
      <c r="C11" s="13">
        <f>Спецификация!C12</f>
        <v>0</v>
      </c>
      <c r="D11" s="13">
        <f>Спецификация!D12</f>
        <v>0</v>
      </c>
      <c r="E11" s="13">
        <f>Спецификация!E12</f>
        <v>0</v>
      </c>
      <c r="F11" s="13">
        <f>Спецификация!F12</f>
        <v>0</v>
      </c>
      <c r="G11" s="13">
        <f>Спецификация!G12</f>
        <v>0</v>
      </c>
      <c r="H11" s="14">
        <f>A11*B11*G11</f>
        <v>0</v>
      </c>
      <c r="I11" s="15"/>
      <c r="J11" s="16">
        <f>G11*I11</f>
        <v>0</v>
      </c>
    </row>
    <row r="12" spans="1:10" ht="15" customHeight="1">
      <c r="A12" s="12">
        <f>Спецификация!A13</f>
        <v>0</v>
      </c>
      <c r="B12" s="13">
        <f>Спецификация!B13</f>
        <v>0</v>
      </c>
      <c r="C12" s="13">
        <f>Спецификация!C13</f>
        <v>0</v>
      </c>
      <c r="D12" s="13">
        <f>Спецификация!D13</f>
        <v>0</v>
      </c>
      <c r="E12" s="13">
        <f>Спецификация!E13</f>
        <v>0</v>
      </c>
      <c r="F12" s="13">
        <f>Спецификация!F13</f>
        <v>0</v>
      </c>
      <c r="G12" s="13">
        <f>Спецификация!G13</f>
        <v>0</v>
      </c>
      <c r="H12" s="14">
        <f aca="true" t="shared" si="0" ref="H12:H18">A12*B12*G12</f>
        <v>0</v>
      </c>
      <c r="I12" s="17"/>
      <c r="J12" s="16">
        <f aca="true" t="shared" si="1" ref="J12:J18">G12*I12</f>
        <v>0</v>
      </c>
    </row>
    <row r="13" spans="1:10" ht="15" customHeight="1">
      <c r="A13" s="12">
        <f>Спецификация!A14</f>
        <v>0</v>
      </c>
      <c r="B13" s="13">
        <f>Спецификация!B14</f>
        <v>0</v>
      </c>
      <c r="C13" s="13">
        <f>Спецификация!C14</f>
        <v>0</v>
      </c>
      <c r="D13" s="13">
        <f>Спецификация!D14</f>
        <v>0</v>
      </c>
      <c r="E13" s="13">
        <f>Спецификация!E14</f>
        <v>0</v>
      </c>
      <c r="F13" s="13">
        <f>Спецификация!F14</f>
        <v>0</v>
      </c>
      <c r="G13" s="13">
        <f>Спецификация!G14</f>
        <v>0</v>
      </c>
      <c r="H13" s="14">
        <f t="shared" si="0"/>
        <v>0</v>
      </c>
      <c r="I13" s="17"/>
      <c r="J13" s="16">
        <f t="shared" si="1"/>
        <v>0</v>
      </c>
    </row>
    <row r="14" spans="1:10" ht="15" customHeight="1">
      <c r="A14" s="12">
        <f>Спецификация!A15</f>
        <v>0</v>
      </c>
      <c r="B14" s="13">
        <f>Спецификация!B15</f>
        <v>0</v>
      </c>
      <c r="C14" s="13">
        <f>Спецификация!C15</f>
        <v>0</v>
      </c>
      <c r="D14" s="13">
        <f>Спецификация!D15</f>
        <v>0</v>
      </c>
      <c r="E14" s="13">
        <f>Спецификация!E15</f>
        <v>0</v>
      </c>
      <c r="F14" s="13">
        <f>Спецификация!F15</f>
        <v>0</v>
      </c>
      <c r="G14" s="13">
        <f>Спецификация!G15</f>
        <v>0</v>
      </c>
      <c r="H14" s="14">
        <f t="shared" si="0"/>
        <v>0</v>
      </c>
      <c r="I14" s="17"/>
      <c r="J14" s="16">
        <f t="shared" si="1"/>
        <v>0</v>
      </c>
    </row>
    <row r="15" spans="1:10" ht="15" customHeight="1">
      <c r="A15" s="12">
        <f>Спецификация!A16</f>
        <v>0</v>
      </c>
      <c r="B15" s="13">
        <f>Спецификация!B16</f>
        <v>0</v>
      </c>
      <c r="C15" s="13">
        <f>Спецификация!C16</f>
        <v>0</v>
      </c>
      <c r="D15" s="13">
        <f>Спецификация!D16</f>
        <v>0</v>
      </c>
      <c r="E15" s="13">
        <f>Спецификация!E16</f>
        <v>0</v>
      </c>
      <c r="F15" s="13">
        <f>Спецификация!F16</f>
        <v>0</v>
      </c>
      <c r="G15" s="13">
        <f>Спецификация!G16</f>
        <v>0</v>
      </c>
      <c r="H15" s="14">
        <f t="shared" si="0"/>
        <v>0</v>
      </c>
      <c r="I15" s="17"/>
      <c r="J15" s="16">
        <f t="shared" si="1"/>
        <v>0</v>
      </c>
    </row>
    <row r="16" spans="1:10" ht="15" customHeight="1">
      <c r="A16" s="12">
        <f>Спецификация!A17</f>
        <v>0</v>
      </c>
      <c r="B16" s="13">
        <f>Спецификация!B17</f>
        <v>0</v>
      </c>
      <c r="C16" s="13">
        <f>Спецификация!C17</f>
        <v>0</v>
      </c>
      <c r="D16" s="13">
        <f>Спецификация!D17</f>
        <v>0</v>
      </c>
      <c r="E16" s="13">
        <f>Спецификация!E17</f>
        <v>0</v>
      </c>
      <c r="F16" s="13">
        <f>Спецификация!F17</f>
        <v>0</v>
      </c>
      <c r="G16" s="13">
        <f>Спецификация!G17</f>
        <v>0</v>
      </c>
      <c r="H16" s="14">
        <f t="shared" si="0"/>
        <v>0</v>
      </c>
      <c r="I16" s="17"/>
      <c r="J16" s="16">
        <f t="shared" si="1"/>
        <v>0</v>
      </c>
    </row>
    <row r="17" spans="1:10" ht="15" customHeight="1">
      <c r="A17" s="12">
        <f>Спецификация!A18</f>
        <v>0</v>
      </c>
      <c r="B17" s="13">
        <f>Спецификация!B18</f>
        <v>0</v>
      </c>
      <c r="C17" s="13">
        <f>Спецификация!C18</f>
        <v>0</v>
      </c>
      <c r="D17" s="13">
        <f>Спецификация!D18</f>
        <v>0</v>
      </c>
      <c r="E17" s="13">
        <f>Спецификация!E18</f>
        <v>0</v>
      </c>
      <c r="F17" s="13">
        <f>Спецификация!F18</f>
        <v>0</v>
      </c>
      <c r="G17" s="13">
        <f>Спецификация!G18</f>
        <v>0</v>
      </c>
      <c r="H17" s="14">
        <f t="shared" si="0"/>
        <v>0</v>
      </c>
      <c r="I17" s="17"/>
      <c r="J17" s="16">
        <f t="shared" si="1"/>
        <v>0</v>
      </c>
    </row>
    <row r="18" spans="1:10" ht="15" customHeight="1">
      <c r="A18" s="12">
        <f>Спецификация!A19</f>
        <v>0</v>
      </c>
      <c r="B18" s="13">
        <f>Спецификация!B19</f>
        <v>0</v>
      </c>
      <c r="C18" s="13">
        <f>Спецификация!C19</f>
        <v>0</v>
      </c>
      <c r="D18" s="13">
        <f>Спецификация!D19</f>
        <v>0</v>
      </c>
      <c r="E18" s="13">
        <f>Спецификация!E19</f>
        <v>0</v>
      </c>
      <c r="F18" s="13">
        <f>Спецификация!F19</f>
        <v>0</v>
      </c>
      <c r="G18" s="13">
        <f>Спецификация!G19</f>
        <v>0</v>
      </c>
      <c r="H18" s="14">
        <f t="shared" si="0"/>
        <v>0</v>
      </c>
      <c r="I18" s="17"/>
      <c r="J18" s="16">
        <f t="shared" si="1"/>
        <v>0</v>
      </c>
    </row>
    <row r="19" spans="4:10" ht="15" customHeight="1">
      <c r="D19" s="18"/>
      <c r="F19" s="19"/>
      <c r="G19" s="19"/>
      <c r="H19" s="217" t="s">
        <v>18</v>
      </c>
      <c r="I19" s="217"/>
      <c r="J19" s="20">
        <f>SUM(J11:J18)</f>
        <v>0</v>
      </c>
    </row>
    <row r="20" spans="1:11" ht="16.5" customHeight="1">
      <c r="A20" s="167" t="s">
        <v>18</v>
      </c>
      <c r="B20" s="167"/>
      <c r="C20" s="168"/>
      <c r="D20" s="168"/>
      <c r="E20" s="169"/>
      <c r="F20" s="169"/>
      <c r="G20" s="169"/>
      <c r="H20" s="25"/>
      <c r="I20" s="25"/>
      <c r="J20" s="1">
        <f>J19</f>
        <v>0</v>
      </c>
      <c r="K20" s="2"/>
    </row>
    <row r="21" spans="1:11" ht="14.25" customHeight="1">
      <c r="A21" s="153" t="s">
        <v>21</v>
      </c>
      <c r="B21" s="153"/>
      <c r="C21" s="153"/>
      <c r="D21" s="153" t="s">
        <v>22</v>
      </c>
      <c r="E21" s="153"/>
      <c r="F21" s="215"/>
      <c r="G21" s="216"/>
      <c r="H21" s="216"/>
      <c r="I21" s="216"/>
      <c r="J21" s="216"/>
      <c r="K21" s="24"/>
    </row>
    <row r="22" spans="1:10" ht="18">
      <c r="A22" s="153" t="s">
        <v>23</v>
      </c>
      <c r="B22" s="153"/>
      <c r="C22" s="153"/>
      <c r="D22" s="3"/>
      <c r="E22" s="153" t="s">
        <v>41</v>
      </c>
      <c r="F22" s="153"/>
      <c r="G22" s="153"/>
      <c r="H22" s="10"/>
      <c r="I22" s="153" t="s">
        <v>24</v>
      </c>
      <c r="J22" s="153"/>
    </row>
    <row r="23" spans="1:7" ht="18">
      <c r="A23" s="153" t="s">
        <v>25</v>
      </c>
      <c r="B23" s="153"/>
      <c r="C23" s="153"/>
      <c r="E23" s="153" t="s">
        <v>26</v>
      </c>
      <c r="F23" s="153"/>
      <c r="G23" s="153"/>
    </row>
    <row r="24" spans="1:10" ht="15" customHeight="1">
      <c r="A24" s="149" t="s">
        <v>27</v>
      </c>
      <c r="B24" s="149"/>
      <c r="C24" s="149"/>
      <c r="D24" s="26"/>
      <c r="E24" s="149" t="s">
        <v>27</v>
      </c>
      <c r="F24" s="149"/>
      <c r="G24" s="149"/>
      <c r="H24" s="26"/>
      <c r="I24" s="27"/>
      <c r="J24" s="27"/>
    </row>
    <row r="25" spans="3:7" ht="12.75" customHeight="1">
      <c r="C25" s="28"/>
      <c r="F25" s="28"/>
      <c r="G25" s="28"/>
    </row>
    <row r="26" spans="1:10" ht="18" customHeight="1">
      <c r="A26" s="152" t="s">
        <v>28</v>
      </c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s="11" customFormat="1" ht="15" customHeight="1">
      <c r="A27" s="153" t="s">
        <v>29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s="11" customFormat="1" ht="15" customHeight="1">
      <c r="A28" s="153" t="s">
        <v>30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s="11" customFormat="1" ht="15" customHeight="1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s="11" customFormat="1" ht="15" customHeight="1">
      <c r="A30" s="153" t="s">
        <v>32</v>
      </c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s="11" customFormat="1" ht="15" customHeight="1">
      <c r="A31" s="153" t="s">
        <v>33</v>
      </c>
      <c r="B31" s="153"/>
      <c r="C31" s="153"/>
      <c r="D31" s="153"/>
      <c r="E31" s="153"/>
      <c r="F31" s="153"/>
      <c r="G31" s="153"/>
      <c r="H31" s="153"/>
      <c r="I31" s="153"/>
      <c r="J31" s="153"/>
    </row>
    <row r="32" spans="1:11" s="11" customFormat="1" ht="15" customHeight="1">
      <c r="A32" s="209" t="s">
        <v>40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</row>
    <row r="33" spans="1:11" s="11" customFormat="1" ht="21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</row>
    <row r="34" spans="1:11" s="11" customFormat="1" ht="1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11" customFormat="1" ht="15" customHeight="1">
      <c r="A35" s="213" t="s">
        <v>34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s="11" customFormat="1" ht="15" customHeight="1">
      <c r="A36" s="29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s="11" customFormat="1" ht="15" customHeight="1">
      <c r="A37" s="213" t="s">
        <v>36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</row>
    <row r="38" spans="1:11" s="11" customFormat="1" ht="15" customHeight="1">
      <c r="A38" s="213" t="s">
        <v>37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</row>
    <row r="39" spans="1:10" s="11" customFormat="1" ht="15" customHeight="1">
      <c r="A39" s="213" t="s">
        <v>38</v>
      </c>
      <c r="B39" s="213"/>
      <c r="C39" s="213"/>
      <c r="D39" s="213"/>
      <c r="E39" s="213"/>
      <c r="F39" s="213"/>
      <c r="G39" s="213"/>
      <c r="H39" s="213"/>
      <c r="I39" s="213"/>
      <c r="J39" s="213"/>
    </row>
    <row r="40" spans="1:10" ht="21.75" customHeight="1">
      <c r="A40" s="214" t="s">
        <v>39</v>
      </c>
      <c r="B40" s="214"/>
      <c r="C40" s="214"/>
      <c r="D40" s="214"/>
      <c r="E40" s="214"/>
      <c r="F40" s="214"/>
      <c r="G40" s="214"/>
      <c r="H40" s="214"/>
      <c r="I40" s="214"/>
      <c r="J40" s="214"/>
    </row>
    <row r="41" ht="8.25" customHeight="1" hidden="1"/>
    <row r="42" spans="1:11" ht="9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s="32" customFormat="1" ht="18" customHeight="1">
      <c r="A43" s="31"/>
      <c r="B43" s="31"/>
      <c r="C43" s="31"/>
      <c r="D43" s="161" t="s">
        <v>0</v>
      </c>
      <c r="E43" s="161"/>
      <c r="F43" s="162">
        <f ca="1">TODAY()</f>
        <v>43217</v>
      </c>
      <c r="G43" s="164"/>
      <c r="H43" s="164"/>
      <c r="I43" s="31"/>
      <c r="J43" s="31"/>
      <c r="K43" s="31"/>
    </row>
    <row r="44" spans="1:11" s="32" customFormat="1" ht="8.25" customHeight="1" hidden="1">
      <c r="A44" s="161"/>
      <c r="B44" s="161"/>
      <c r="C44" s="161"/>
      <c r="D44" s="161"/>
      <c r="E44" s="161"/>
      <c r="F44" s="162"/>
      <c r="G44" s="162"/>
      <c r="H44" s="162"/>
      <c r="I44" s="162"/>
      <c r="J44" s="33"/>
      <c r="K44" s="31"/>
    </row>
    <row r="45" spans="1:11" s="32" customFormat="1" ht="18">
      <c r="A45" s="163" t="s">
        <v>1</v>
      </c>
      <c r="B45" s="163"/>
      <c r="C45" s="163"/>
      <c r="D45" s="34" t="s">
        <v>2</v>
      </c>
      <c r="E45" s="34"/>
      <c r="F45" s="34"/>
      <c r="G45" s="34"/>
      <c r="H45" s="34"/>
      <c r="I45" s="34"/>
      <c r="J45" s="34" t="s">
        <v>3</v>
      </c>
      <c r="K45" s="31"/>
    </row>
    <row r="46" spans="1:11" s="32" customFormat="1" ht="17.25" customHeight="1">
      <c r="A46" s="147"/>
      <c r="B46" s="147"/>
      <c r="C46" s="147"/>
      <c r="D46" s="147" t="s">
        <v>4</v>
      </c>
      <c r="E46" s="147"/>
      <c r="F46" s="147"/>
      <c r="G46" s="147"/>
      <c r="H46" s="147"/>
      <c r="I46" s="147"/>
      <c r="J46" s="147"/>
      <c r="K46" s="31"/>
    </row>
    <row r="47" spans="1:11" s="32" customFormat="1" ht="17.25" customHeight="1">
      <c r="A47" s="147" t="s">
        <v>5</v>
      </c>
      <c r="B47" s="147"/>
      <c r="C47" s="147"/>
      <c r="D47" s="147">
        <f>D6</f>
        <v>0</v>
      </c>
      <c r="E47" s="147"/>
      <c r="F47" s="147"/>
      <c r="G47" s="147"/>
      <c r="H47" s="147"/>
      <c r="I47" s="147"/>
      <c r="J47" s="147"/>
      <c r="K47" s="31"/>
    </row>
    <row r="48" spans="1:11" s="32" customFormat="1" ht="14.25" customHeight="1">
      <c r="A48" s="4" t="s">
        <v>6</v>
      </c>
      <c r="B48" s="147">
        <f>B7</f>
        <v>0</v>
      </c>
      <c r="C48" s="147"/>
      <c r="D48" s="147"/>
      <c r="E48" s="147"/>
      <c r="F48" s="147"/>
      <c r="G48" s="147"/>
      <c r="H48" s="35" t="s">
        <v>7</v>
      </c>
      <c r="I48" s="203">
        <f>I7</f>
        <v>0</v>
      </c>
      <c r="J48" s="203"/>
      <c r="K48" s="31"/>
    </row>
    <row r="49" spans="1:11" s="32" customFormat="1" ht="18" customHeight="1" thickBot="1">
      <c r="A49" s="210" t="s">
        <v>42</v>
      </c>
      <c r="B49" s="210"/>
      <c r="C49" s="210"/>
      <c r="D49" s="210"/>
      <c r="E49" s="210"/>
      <c r="F49" s="210"/>
      <c r="G49" s="210"/>
      <c r="H49" s="210"/>
      <c r="I49" s="210"/>
      <c r="J49" s="210"/>
      <c r="K49" s="31"/>
    </row>
    <row r="50" spans="1:11" s="32" customFormat="1" ht="15" customHeight="1">
      <c r="A50" s="205" t="s">
        <v>8</v>
      </c>
      <c r="B50" s="207" t="s">
        <v>9</v>
      </c>
      <c r="C50" s="207" t="s">
        <v>10</v>
      </c>
      <c r="D50" s="207" t="s">
        <v>11</v>
      </c>
      <c r="E50" s="198" t="s">
        <v>12</v>
      </c>
      <c r="F50" s="198" t="s">
        <v>13</v>
      </c>
      <c r="G50" s="198" t="s">
        <v>14</v>
      </c>
      <c r="H50" s="198" t="s">
        <v>15</v>
      </c>
      <c r="I50" s="198" t="s">
        <v>16</v>
      </c>
      <c r="J50" s="211" t="s">
        <v>17</v>
      </c>
      <c r="K50" s="31"/>
    </row>
    <row r="51" spans="1:11" s="32" customFormat="1" ht="21.75" customHeight="1" thickBot="1">
      <c r="A51" s="206"/>
      <c r="B51" s="208"/>
      <c r="C51" s="208"/>
      <c r="D51" s="208"/>
      <c r="E51" s="199"/>
      <c r="F51" s="199"/>
      <c r="G51" s="199"/>
      <c r="H51" s="199"/>
      <c r="I51" s="199"/>
      <c r="J51" s="212"/>
      <c r="K51" s="31"/>
    </row>
    <row r="52" spans="1:11" s="32" customFormat="1" ht="15" customHeight="1">
      <c r="A52" s="36">
        <f aca="true" t="shared" si="2" ref="A52:J59">A11</f>
        <v>0</v>
      </c>
      <c r="B52" s="37">
        <f t="shared" si="2"/>
        <v>0</v>
      </c>
      <c r="C52" s="37">
        <f t="shared" si="2"/>
        <v>0</v>
      </c>
      <c r="D52" s="37">
        <f t="shared" si="2"/>
        <v>0</v>
      </c>
      <c r="E52" s="37">
        <f t="shared" si="2"/>
        <v>0</v>
      </c>
      <c r="F52" s="37">
        <f t="shared" si="2"/>
        <v>0</v>
      </c>
      <c r="G52" s="37">
        <f t="shared" si="2"/>
        <v>0</v>
      </c>
      <c r="H52" s="38">
        <f t="shared" si="2"/>
        <v>0</v>
      </c>
      <c r="I52" s="39">
        <f t="shared" si="2"/>
        <v>0</v>
      </c>
      <c r="J52" s="40">
        <f t="shared" si="2"/>
        <v>0</v>
      </c>
      <c r="K52" s="31"/>
    </row>
    <row r="53" spans="1:11" s="32" customFormat="1" ht="15" customHeight="1">
      <c r="A53" s="36">
        <f t="shared" si="2"/>
        <v>0</v>
      </c>
      <c r="B53" s="37">
        <f t="shared" si="2"/>
        <v>0</v>
      </c>
      <c r="C53" s="37">
        <f t="shared" si="2"/>
        <v>0</v>
      </c>
      <c r="D53" s="37">
        <f t="shared" si="2"/>
        <v>0</v>
      </c>
      <c r="E53" s="37">
        <f t="shared" si="2"/>
        <v>0</v>
      </c>
      <c r="F53" s="37">
        <f t="shared" si="2"/>
        <v>0</v>
      </c>
      <c r="G53" s="37">
        <f t="shared" si="2"/>
        <v>0</v>
      </c>
      <c r="H53" s="38">
        <f t="shared" si="2"/>
        <v>0</v>
      </c>
      <c r="I53" s="39">
        <f t="shared" si="2"/>
        <v>0</v>
      </c>
      <c r="J53" s="40">
        <f t="shared" si="2"/>
        <v>0</v>
      </c>
      <c r="K53" s="31"/>
    </row>
    <row r="54" spans="1:11" s="32" customFormat="1" ht="15" customHeight="1">
      <c r="A54" s="36">
        <f t="shared" si="2"/>
        <v>0</v>
      </c>
      <c r="B54" s="37">
        <f t="shared" si="2"/>
        <v>0</v>
      </c>
      <c r="C54" s="37">
        <f t="shared" si="2"/>
        <v>0</v>
      </c>
      <c r="D54" s="37">
        <f t="shared" si="2"/>
        <v>0</v>
      </c>
      <c r="E54" s="37">
        <f t="shared" si="2"/>
        <v>0</v>
      </c>
      <c r="F54" s="37">
        <f t="shared" si="2"/>
        <v>0</v>
      </c>
      <c r="G54" s="37">
        <f t="shared" si="2"/>
        <v>0</v>
      </c>
      <c r="H54" s="38">
        <f t="shared" si="2"/>
        <v>0</v>
      </c>
      <c r="I54" s="39">
        <f t="shared" si="2"/>
        <v>0</v>
      </c>
      <c r="J54" s="40">
        <f t="shared" si="2"/>
        <v>0</v>
      </c>
      <c r="K54" s="31"/>
    </row>
    <row r="55" spans="1:11" s="32" customFormat="1" ht="15" customHeight="1">
      <c r="A55" s="36">
        <f t="shared" si="2"/>
        <v>0</v>
      </c>
      <c r="B55" s="37">
        <f t="shared" si="2"/>
        <v>0</v>
      </c>
      <c r="C55" s="37">
        <f t="shared" si="2"/>
        <v>0</v>
      </c>
      <c r="D55" s="37">
        <f t="shared" si="2"/>
        <v>0</v>
      </c>
      <c r="E55" s="37">
        <f t="shared" si="2"/>
        <v>0</v>
      </c>
      <c r="F55" s="37">
        <f t="shared" si="2"/>
        <v>0</v>
      </c>
      <c r="G55" s="37">
        <f t="shared" si="2"/>
        <v>0</v>
      </c>
      <c r="H55" s="38">
        <f t="shared" si="2"/>
        <v>0</v>
      </c>
      <c r="I55" s="39">
        <f t="shared" si="2"/>
        <v>0</v>
      </c>
      <c r="J55" s="40">
        <f t="shared" si="2"/>
        <v>0</v>
      </c>
      <c r="K55" s="31"/>
    </row>
    <row r="56" spans="1:11" s="32" customFormat="1" ht="15" customHeight="1">
      <c r="A56" s="36">
        <f t="shared" si="2"/>
        <v>0</v>
      </c>
      <c r="B56" s="37">
        <f t="shared" si="2"/>
        <v>0</v>
      </c>
      <c r="C56" s="37">
        <f t="shared" si="2"/>
        <v>0</v>
      </c>
      <c r="D56" s="37">
        <f t="shared" si="2"/>
        <v>0</v>
      </c>
      <c r="E56" s="37">
        <f t="shared" si="2"/>
        <v>0</v>
      </c>
      <c r="F56" s="37">
        <f t="shared" si="2"/>
        <v>0</v>
      </c>
      <c r="G56" s="37">
        <f t="shared" si="2"/>
        <v>0</v>
      </c>
      <c r="H56" s="38">
        <f t="shared" si="2"/>
        <v>0</v>
      </c>
      <c r="I56" s="39">
        <f t="shared" si="2"/>
        <v>0</v>
      </c>
      <c r="J56" s="40">
        <f t="shared" si="2"/>
        <v>0</v>
      </c>
      <c r="K56" s="31"/>
    </row>
    <row r="57" spans="1:11" s="32" customFormat="1" ht="15" customHeight="1">
      <c r="A57" s="36">
        <f t="shared" si="2"/>
        <v>0</v>
      </c>
      <c r="B57" s="37">
        <f t="shared" si="2"/>
        <v>0</v>
      </c>
      <c r="C57" s="37">
        <f t="shared" si="2"/>
        <v>0</v>
      </c>
      <c r="D57" s="37">
        <f t="shared" si="2"/>
        <v>0</v>
      </c>
      <c r="E57" s="37">
        <f t="shared" si="2"/>
        <v>0</v>
      </c>
      <c r="F57" s="37">
        <f t="shared" si="2"/>
        <v>0</v>
      </c>
      <c r="G57" s="37">
        <f t="shared" si="2"/>
        <v>0</v>
      </c>
      <c r="H57" s="38">
        <f t="shared" si="2"/>
        <v>0</v>
      </c>
      <c r="I57" s="39">
        <f t="shared" si="2"/>
        <v>0</v>
      </c>
      <c r="J57" s="40">
        <f t="shared" si="2"/>
        <v>0</v>
      </c>
      <c r="K57" s="31"/>
    </row>
    <row r="58" spans="1:11" s="32" customFormat="1" ht="15" customHeight="1">
      <c r="A58" s="36">
        <f t="shared" si="2"/>
        <v>0</v>
      </c>
      <c r="B58" s="37">
        <f t="shared" si="2"/>
        <v>0</v>
      </c>
      <c r="C58" s="37">
        <f t="shared" si="2"/>
        <v>0</v>
      </c>
      <c r="D58" s="37">
        <f t="shared" si="2"/>
        <v>0</v>
      </c>
      <c r="E58" s="37">
        <f t="shared" si="2"/>
        <v>0</v>
      </c>
      <c r="F58" s="37">
        <f t="shared" si="2"/>
        <v>0</v>
      </c>
      <c r="G58" s="37">
        <f t="shared" si="2"/>
        <v>0</v>
      </c>
      <c r="H58" s="38">
        <f t="shared" si="2"/>
        <v>0</v>
      </c>
      <c r="I58" s="39">
        <f t="shared" si="2"/>
        <v>0</v>
      </c>
      <c r="J58" s="40">
        <f t="shared" si="2"/>
        <v>0</v>
      </c>
      <c r="K58" s="31"/>
    </row>
    <row r="59" spans="1:11" s="32" customFormat="1" ht="15" customHeight="1">
      <c r="A59" s="36">
        <f t="shared" si="2"/>
        <v>0</v>
      </c>
      <c r="B59" s="37">
        <f t="shared" si="2"/>
        <v>0</v>
      </c>
      <c r="C59" s="37">
        <f t="shared" si="2"/>
        <v>0</v>
      </c>
      <c r="D59" s="37">
        <f t="shared" si="2"/>
        <v>0</v>
      </c>
      <c r="E59" s="37">
        <f t="shared" si="2"/>
        <v>0</v>
      </c>
      <c r="F59" s="37">
        <f t="shared" si="2"/>
        <v>0</v>
      </c>
      <c r="G59" s="37">
        <f t="shared" si="2"/>
        <v>0</v>
      </c>
      <c r="H59" s="38">
        <f t="shared" si="2"/>
        <v>0</v>
      </c>
      <c r="I59" s="39">
        <f t="shared" si="2"/>
        <v>0</v>
      </c>
      <c r="J59" s="40">
        <f t="shared" si="2"/>
        <v>0</v>
      </c>
      <c r="K59" s="31"/>
    </row>
    <row r="60" spans="1:11" s="32" customFormat="1" ht="15" customHeight="1">
      <c r="A60" s="41"/>
      <c r="B60" s="41"/>
      <c r="C60" s="41"/>
      <c r="D60" s="42"/>
      <c r="E60" s="41"/>
      <c r="F60" s="43"/>
      <c r="G60" s="43"/>
      <c r="H60" s="204" t="s">
        <v>18</v>
      </c>
      <c r="I60" s="204"/>
      <c r="J60" s="44">
        <f>SUM(J52:J59)</f>
        <v>0</v>
      </c>
      <c r="K60" s="31"/>
    </row>
    <row r="61" spans="1:11" s="32" customFormat="1" ht="16.5" customHeight="1">
      <c r="A61" s="148" t="s">
        <v>18</v>
      </c>
      <c r="B61" s="148"/>
      <c r="C61" s="150"/>
      <c r="D61" s="150"/>
      <c r="E61" s="158"/>
      <c r="F61" s="158"/>
      <c r="G61" s="158"/>
      <c r="H61" s="46"/>
      <c r="I61" s="46"/>
      <c r="J61" s="5">
        <f>J20</f>
        <v>0</v>
      </c>
      <c r="K61" s="6"/>
    </row>
    <row r="62" spans="1:11" s="32" customFormat="1" ht="14.25" customHeight="1">
      <c r="A62" s="147" t="s">
        <v>21</v>
      </c>
      <c r="B62" s="147"/>
      <c r="C62" s="147"/>
      <c r="D62" s="147" t="s">
        <v>22</v>
      </c>
      <c r="E62" s="147"/>
      <c r="F62" s="201">
        <f>F21</f>
        <v>0</v>
      </c>
      <c r="G62" s="202"/>
      <c r="H62" s="202"/>
      <c r="I62" s="202"/>
      <c r="J62" s="202"/>
      <c r="K62" s="45"/>
    </row>
    <row r="63" spans="1:11" s="32" customFormat="1" ht="18">
      <c r="A63" s="147" t="s">
        <v>23</v>
      </c>
      <c r="B63" s="147"/>
      <c r="C63" s="147"/>
      <c r="D63" s="4"/>
      <c r="E63" s="153" t="s">
        <v>41</v>
      </c>
      <c r="F63" s="153"/>
      <c r="G63" s="153"/>
      <c r="H63" s="35"/>
      <c r="I63" s="147" t="s">
        <v>24</v>
      </c>
      <c r="J63" s="147"/>
      <c r="K63" s="31"/>
    </row>
    <row r="64" spans="1:11" s="32" customFormat="1" ht="18">
      <c r="A64" s="147" t="s">
        <v>25</v>
      </c>
      <c r="B64" s="147"/>
      <c r="C64" s="147"/>
      <c r="D64" s="31"/>
      <c r="E64" s="147" t="s">
        <v>26</v>
      </c>
      <c r="F64" s="147"/>
      <c r="G64" s="147"/>
      <c r="H64" s="31"/>
      <c r="I64" s="31"/>
      <c r="J64" s="31"/>
      <c r="K64" s="31"/>
    </row>
    <row r="65" spans="1:11" s="32" customFormat="1" ht="15" customHeight="1">
      <c r="A65" s="197" t="s">
        <v>27</v>
      </c>
      <c r="B65" s="197"/>
      <c r="C65" s="197"/>
      <c r="D65" s="47"/>
      <c r="E65" s="197" t="s">
        <v>27</v>
      </c>
      <c r="F65" s="197"/>
      <c r="G65" s="197"/>
      <c r="H65" s="47"/>
      <c r="I65" s="48"/>
      <c r="J65" s="48"/>
      <c r="K65" s="31"/>
    </row>
    <row r="66" spans="1:11" s="32" customFormat="1" ht="12.75" customHeight="1">
      <c r="A66" s="31"/>
      <c r="B66" s="31"/>
      <c r="C66" s="49"/>
      <c r="D66" s="31"/>
      <c r="E66" s="31"/>
      <c r="F66" s="49"/>
      <c r="G66" s="49"/>
      <c r="H66" s="31"/>
      <c r="I66" s="31"/>
      <c r="J66" s="31"/>
      <c r="K66" s="31"/>
    </row>
    <row r="67" spans="1:11" s="32" customFormat="1" ht="17.25" customHeight="1">
      <c r="A67" s="200" t="s">
        <v>28</v>
      </c>
      <c r="B67" s="200"/>
      <c r="C67" s="200"/>
      <c r="D67" s="200"/>
      <c r="E67" s="200"/>
      <c r="F67" s="200"/>
      <c r="G67" s="200"/>
      <c r="H67" s="200"/>
      <c r="I67" s="200"/>
      <c r="J67" s="200"/>
      <c r="K67" s="31"/>
    </row>
    <row r="68" spans="1:11" s="32" customFormat="1" ht="15" customHeight="1">
      <c r="A68" s="147" t="s">
        <v>29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31"/>
    </row>
    <row r="69" spans="1:11" s="32" customFormat="1" ht="15" customHeight="1">
      <c r="A69" s="147" t="s">
        <v>30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31"/>
    </row>
    <row r="70" spans="1:11" s="32" customFormat="1" ht="15" customHeight="1">
      <c r="A70" s="34" t="s">
        <v>31</v>
      </c>
      <c r="B70" s="34"/>
      <c r="C70" s="34"/>
      <c r="D70" s="34"/>
      <c r="E70" s="34"/>
      <c r="F70" s="34"/>
      <c r="G70" s="34"/>
      <c r="H70" s="34"/>
      <c r="I70" s="34"/>
      <c r="J70" s="34"/>
      <c r="K70" s="31"/>
    </row>
    <row r="71" spans="1:11" s="32" customFormat="1" ht="15" customHeight="1">
      <c r="A71" s="147" t="s">
        <v>32</v>
      </c>
      <c r="B71" s="147"/>
      <c r="C71" s="147"/>
      <c r="D71" s="147"/>
      <c r="E71" s="147"/>
      <c r="F71" s="147"/>
      <c r="G71" s="147"/>
      <c r="H71" s="147"/>
      <c r="I71" s="147"/>
      <c r="J71" s="147"/>
      <c r="K71" s="31"/>
    </row>
    <row r="72" spans="1:11" s="32" customFormat="1" ht="15" customHeight="1">
      <c r="A72" s="147" t="s">
        <v>33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31"/>
    </row>
    <row r="73" spans="1:11" s="32" customFormat="1" ht="15" customHeight="1">
      <c r="A73" s="195" t="s">
        <v>40</v>
      </c>
      <c r="B73" s="195"/>
      <c r="C73" s="195"/>
      <c r="D73" s="195"/>
      <c r="E73" s="195"/>
      <c r="F73" s="195"/>
      <c r="G73" s="195"/>
      <c r="H73" s="195"/>
      <c r="I73" s="195"/>
      <c r="J73" s="195"/>
      <c r="K73" s="34"/>
    </row>
    <row r="74" spans="1:11" s="32" customFormat="1" ht="24" customHeight="1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31"/>
    </row>
    <row r="75" spans="1:11" s="32" customFormat="1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32" customFormat="1" ht="15" customHeight="1">
      <c r="A76" s="154" t="s">
        <v>34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</row>
    <row r="77" spans="1:11" s="32" customFormat="1" ht="15" customHeight="1">
      <c r="A77" s="50" t="s">
        <v>35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s="32" customFormat="1" ht="15" customHeight="1">
      <c r="A78" s="154" t="s">
        <v>36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</row>
    <row r="79" spans="1:11" s="32" customFormat="1" ht="15" customHeight="1">
      <c r="A79" s="154" t="s">
        <v>37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</row>
    <row r="80" spans="1:11" s="32" customFormat="1" ht="15" customHeight="1">
      <c r="A80" s="154" t="s">
        <v>38</v>
      </c>
      <c r="B80" s="154"/>
      <c r="C80" s="154"/>
      <c r="D80" s="154"/>
      <c r="E80" s="154"/>
      <c r="F80" s="154"/>
      <c r="G80" s="154"/>
      <c r="H80" s="154"/>
      <c r="I80" s="154"/>
      <c r="J80" s="154"/>
      <c r="K80" s="30"/>
    </row>
    <row r="81" spans="1:11" s="32" customFormat="1" ht="18.75" customHeight="1">
      <c r="A81" s="196" t="s">
        <v>39</v>
      </c>
      <c r="B81" s="196"/>
      <c r="C81" s="196"/>
      <c r="D81" s="196"/>
      <c r="E81" s="196"/>
      <c r="F81" s="196"/>
      <c r="G81" s="196"/>
      <c r="H81" s="196"/>
      <c r="I81" s="196"/>
      <c r="J81" s="196"/>
      <c r="K81" s="31"/>
    </row>
    <row r="82" spans="1:11" ht="18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</sheetData>
  <sheetProtection/>
  <mergeCells count="94">
    <mergeCell ref="I9:I10"/>
    <mergeCell ref="J9:J10"/>
    <mergeCell ref="D2:E2"/>
    <mergeCell ref="F2:H2"/>
    <mergeCell ref="A3:E3"/>
    <mergeCell ref="F3:I3"/>
    <mergeCell ref="G9:G10"/>
    <mergeCell ref="H9:H10"/>
    <mergeCell ref="A4:C4"/>
    <mergeCell ref="A5:C5"/>
    <mergeCell ref="D5:J5"/>
    <mergeCell ref="A6:C6"/>
    <mergeCell ref="D6:J6"/>
    <mergeCell ref="B7:G7"/>
    <mergeCell ref="I7:J7"/>
    <mergeCell ref="A8:J8"/>
    <mergeCell ref="A9:A10"/>
    <mergeCell ref="B9:B10"/>
    <mergeCell ref="C9:C10"/>
    <mergeCell ref="D9:D10"/>
    <mergeCell ref="E9:E10"/>
    <mergeCell ref="F9:F10"/>
    <mergeCell ref="A22:C22"/>
    <mergeCell ref="E22:G22"/>
    <mergeCell ref="I22:J22"/>
    <mergeCell ref="A23:C23"/>
    <mergeCell ref="E23:G23"/>
    <mergeCell ref="H19:I19"/>
    <mergeCell ref="A20:B20"/>
    <mergeCell ref="C20:D20"/>
    <mergeCell ref="E20:G20"/>
    <mergeCell ref="A21:C21"/>
    <mergeCell ref="D21:E21"/>
    <mergeCell ref="F21:J21"/>
    <mergeCell ref="A44:E44"/>
    <mergeCell ref="F44:I44"/>
    <mergeCell ref="A24:C24"/>
    <mergeCell ref="E24:G24"/>
    <mergeCell ref="A26:J26"/>
    <mergeCell ref="A27:J27"/>
    <mergeCell ref="A28:J28"/>
    <mergeCell ref="A30:J30"/>
    <mergeCell ref="A31:J31"/>
    <mergeCell ref="A32:K33"/>
    <mergeCell ref="A49:J49"/>
    <mergeCell ref="I50:I51"/>
    <mergeCell ref="J50:J51"/>
    <mergeCell ref="A35:K35"/>
    <mergeCell ref="A37:K37"/>
    <mergeCell ref="A38:K38"/>
    <mergeCell ref="A39:J39"/>
    <mergeCell ref="A40:J40"/>
    <mergeCell ref="D43:E43"/>
    <mergeCell ref="F43:H43"/>
    <mergeCell ref="A45:C45"/>
    <mergeCell ref="A46:C46"/>
    <mergeCell ref="D46:J46"/>
    <mergeCell ref="A47:C47"/>
    <mergeCell ref="D47:J47"/>
    <mergeCell ref="B48:G48"/>
    <mergeCell ref="I48:J48"/>
    <mergeCell ref="H60:I60"/>
    <mergeCell ref="A50:A51"/>
    <mergeCell ref="B50:B51"/>
    <mergeCell ref="C50:C51"/>
    <mergeCell ref="D50:D51"/>
    <mergeCell ref="E50:E51"/>
    <mergeCell ref="F50:F51"/>
    <mergeCell ref="G50:G51"/>
    <mergeCell ref="H50:H51"/>
    <mergeCell ref="A67:J67"/>
    <mergeCell ref="A68:J68"/>
    <mergeCell ref="A61:B61"/>
    <mergeCell ref="C61:D61"/>
    <mergeCell ref="E61:G61"/>
    <mergeCell ref="A62:C62"/>
    <mergeCell ref="D62:E62"/>
    <mergeCell ref="F62:J62"/>
    <mergeCell ref="A63:C63"/>
    <mergeCell ref="E63:G63"/>
    <mergeCell ref="I63:J63"/>
    <mergeCell ref="A64:C64"/>
    <mergeCell ref="E64:G64"/>
    <mergeCell ref="A65:C65"/>
    <mergeCell ref="E65:G65"/>
    <mergeCell ref="A69:J69"/>
    <mergeCell ref="A71:J71"/>
    <mergeCell ref="A72:J72"/>
    <mergeCell ref="A73:J74"/>
    <mergeCell ref="A81:J81"/>
    <mergeCell ref="A76:K76"/>
    <mergeCell ref="A78:K78"/>
    <mergeCell ref="A79:K79"/>
    <mergeCell ref="A80:J80"/>
  </mergeCells>
  <printOptions/>
  <pageMargins left="0.75" right="0.91" top="1" bottom="1" header="0.5" footer="0.5"/>
  <pageSetup horizontalDpi="600" verticalDpi="600" orientation="portrait" paperSize="9" scale="54" r:id="rId7"/>
  <legacyDrawing r:id="rId6"/>
  <oleObjects>
    <oleObject progId="Word.Picture.8" shapeId="1014234" r:id="rId1"/>
    <oleObject progId="Word.Picture.8" shapeId="1014235" r:id="rId2"/>
    <oleObject progId="Word.Picture.8" shapeId="1014236" r:id="rId3"/>
    <oleObject progId="Word.Picture.8" shapeId="1014237" r:id="rId4"/>
    <oleObject progId="Word.Picture.8" shapeId="1014238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60" zoomScaleNormal="60" workbookViewId="0" topLeftCell="A1">
      <selection activeCell="F24" sqref="F24"/>
    </sheetView>
  </sheetViews>
  <sheetFormatPr defaultColWidth="9.00390625" defaultRowHeight="22.5" customHeight="1"/>
  <cols>
    <col min="1" max="1" width="19.875" style="7" customWidth="1"/>
    <col min="2" max="2" width="5.875" style="7" customWidth="1"/>
    <col min="3" max="3" width="13.00390625" style="7" customWidth="1"/>
    <col min="4" max="4" width="17.625" style="7" customWidth="1"/>
    <col min="5" max="5" width="84.375" style="7" customWidth="1"/>
    <col min="6" max="6" width="16.00390625" style="7" customWidth="1"/>
    <col min="7" max="7" width="21.75390625" style="7" customWidth="1"/>
    <col min="8" max="8" width="19.875" style="7" customWidth="1"/>
    <col min="9" max="9" width="17.00390625" style="7" customWidth="1"/>
    <col min="10" max="10" width="28.75390625" style="7" customWidth="1"/>
    <col min="11" max="11" width="10.625" style="7" customWidth="1"/>
    <col min="12" max="16384" width="9.125" style="7" customWidth="1"/>
  </cols>
  <sheetData>
    <row r="1" spans="1:13" ht="49.5" customHeight="1">
      <c r="A1" s="292" t="s">
        <v>53</v>
      </c>
      <c r="B1" s="292"/>
      <c r="C1" s="292"/>
      <c r="D1" s="292"/>
      <c r="E1" s="59">
        <f ca="1">TODAY()</f>
        <v>43217</v>
      </c>
      <c r="F1" s="293" t="s">
        <v>54</v>
      </c>
      <c r="G1" s="293"/>
      <c r="H1" s="294">
        <f>(A7*G7)+(A8*G8)+(A9*G9)+(A10*G10)+(A11*G11)+A12*G12+A13*G13+A14*G14+0.01</f>
        <v>0.01</v>
      </c>
      <c r="I1" s="294"/>
      <c r="J1" s="61"/>
      <c r="K1" s="61"/>
      <c r="L1" s="61"/>
      <c r="M1" s="61"/>
    </row>
    <row r="2" spans="1:13" ht="49.5" customHeight="1">
      <c r="A2" s="271" t="s">
        <v>5</v>
      </c>
      <c r="B2" s="271"/>
      <c r="C2" s="271"/>
      <c r="D2" s="267">
        <f>Спецификация!D6</f>
        <v>0</v>
      </c>
      <c r="E2" s="267"/>
      <c r="F2" s="295" t="s">
        <v>55</v>
      </c>
      <c r="G2" s="295"/>
      <c r="H2" s="296">
        <f>(C7+0.15)*G7+(C8+0.15)*G8+(C9+0.15)*G9+(C10+0.15)*G10+(C11+0.15)*G11+(C12+0.15)*G12+(C13+0.15)*G13+(C14+0.15)*G14</f>
        <v>0</v>
      </c>
      <c r="I2" s="296"/>
      <c r="J2" s="63"/>
      <c r="K2" s="64"/>
      <c r="L2" s="61"/>
      <c r="M2" s="61"/>
    </row>
    <row r="3" spans="1:13" ht="49.5" customHeight="1">
      <c r="A3" s="62" t="s">
        <v>6</v>
      </c>
      <c r="B3" s="267">
        <f>Спецификация!B7</f>
        <v>0</v>
      </c>
      <c r="C3" s="267"/>
      <c r="D3" s="267"/>
      <c r="E3" s="267"/>
      <c r="F3" s="267"/>
      <c r="G3" s="65" t="s">
        <v>7</v>
      </c>
      <c r="H3" s="276">
        <f>Спецификация!I7</f>
        <v>0</v>
      </c>
      <c r="I3" s="271"/>
      <c r="J3" s="271"/>
      <c r="K3" s="63"/>
      <c r="L3" s="61"/>
      <c r="M3" s="61"/>
    </row>
    <row r="4" spans="1:13" ht="49.5" customHeight="1" thickBot="1">
      <c r="A4" s="277" t="s">
        <v>56</v>
      </c>
      <c r="B4" s="277"/>
      <c r="C4" s="277"/>
      <c r="D4" s="277"/>
      <c r="E4" s="277"/>
      <c r="F4" s="277"/>
      <c r="G4" s="277"/>
      <c r="H4" s="277"/>
      <c r="I4" s="277"/>
      <c r="J4" s="277"/>
      <c r="K4" s="61"/>
      <c r="L4" s="61"/>
      <c r="M4" s="66"/>
    </row>
    <row r="5" spans="1:13" ht="49.5" customHeight="1">
      <c r="A5" s="278" t="s">
        <v>57</v>
      </c>
      <c r="B5" s="279"/>
      <c r="C5" s="278" t="s">
        <v>58</v>
      </c>
      <c r="D5" s="279"/>
      <c r="E5" s="282" t="s">
        <v>12</v>
      </c>
      <c r="F5" s="284" t="s">
        <v>13</v>
      </c>
      <c r="G5" s="286" t="s">
        <v>14</v>
      </c>
      <c r="H5" s="288" t="s">
        <v>15</v>
      </c>
      <c r="I5" s="288" t="s">
        <v>16</v>
      </c>
      <c r="J5" s="290" t="s">
        <v>17</v>
      </c>
      <c r="K5" s="61"/>
      <c r="L5" s="61"/>
      <c r="M5" s="61"/>
    </row>
    <row r="6" spans="1:13" ht="49.5" customHeight="1" thickBot="1">
      <c r="A6" s="280"/>
      <c r="B6" s="281"/>
      <c r="C6" s="280"/>
      <c r="D6" s="281"/>
      <c r="E6" s="283"/>
      <c r="F6" s="285"/>
      <c r="G6" s="287"/>
      <c r="H6" s="289"/>
      <c r="I6" s="289"/>
      <c r="J6" s="291"/>
      <c r="K6" s="61"/>
      <c r="L6" s="61"/>
      <c r="M6" s="61"/>
    </row>
    <row r="7" spans="1:13" ht="49.5" customHeight="1" thickBot="1">
      <c r="A7" s="272">
        <f>Спецификация!A12</f>
        <v>0</v>
      </c>
      <c r="B7" s="273"/>
      <c r="C7" s="272">
        <f>Спецификация!C12</f>
        <v>0</v>
      </c>
      <c r="D7" s="273"/>
      <c r="E7" s="67">
        <f>Спецификация!E12</f>
        <v>0</v>
      </c>
      <c r="F7" s="68">
        <f>Спецификация!F12</f>
        <v>0</v>
      </c>
      <c r="G7" s="68">
        <f>Спецификация!G12</f>
        <v>0</v>
      </c>
      <c r="H7" s="69">
        <f aca="true" t="shared" si="0" ref="H7:H14">A7*C7*G7</f>
        <v>0</v>
      </c>
      <c r="I7" s="70">
        <f>Спецификация!I12</f>
        <v>0</v>
      </c>
      <c r="J7" s="71">
        <f>I7*G7</f>
        <v>0</v>
      </c>
      <c r="K7" s="61"/>
      <c r="L7" s="61"/>
      <c r="M7" s="61"/>
    </row>
    <row r="8" spans="1:13" ht="49.5" customHeight="1" thickBot="1">
      <c r="A8" s="272">
        <f>Спецификация!A13</f>
        <v>0</v>
      </c>
      <c r="B8" s="273"/>
      <c r="C8" s="272">
        <f>Спецификация!C13</f>
        <v>0</v>
      </c>
      <c r="D8" s="273"/>
      <c r="E8" s="67">
        <f>Спецификация!E13</f>
        <v>0</v>
      </c>
      <c r="F8" s="68">
        <f>Спецификация!F13</f>
        <v>0</v>
      </c>
      <c r="G8" s="68">
        <f>Спецификация!G13</f>
        <v>0</v>
      </c>
      <c r="H8" s="69">
        <f t="shared" si="0"/>
        <v>0</v>
      </c>
      <c r="I8" s="70">
        <f>Спецификация!I13</f>
        <v>0</v>
      </c>
      <c r="J8" s="71">
        <f aca="true" t="shared" si="1" ref="J8:J14">I8*G8</f>
        <v>0</v>
      </c>
      <c r="K8" s="61"/>
      <c r="L8" s="61"/>
      <c r="M8" s="61"/>
    </row>
    <row r="9" spans="1:13" ht="49.5" customHeight="1" thickBot="1">
      <c r="A9" s="272">
        <f>Спецификация!A14</f>
        <v>0</v>
      </c>
      <c r="B9" s="273"/>
      <c r="C9" s="272">
        <f>Спецификация!C14</f>
        <v>0</v>
      </c>
      <c r="D9" s="273"/>
      <c r="E9" s="67">
        <f>Спецификация!E14</f>
        <v>0</v>
      </c>
      <c r="F9" s="68">
        <f>Спецификация!F14</f>
        <v>0</v>
      </c>
      <c r="G9" s="68">
        <f>Спецификация!G14</f>
        <v>0</v>
      </c>
      <c r="H9" s="69">
        <f t="shared" si="0"/>
        <v>0</v>
      </c>
      <c r="I9" s="70">
        <f>Спецификация!I14</f>
        <v>0</v>
      </c>
      <c r="J9" s="71">
        <f t="shared" si="1"/>
        <v>0</v>
      </c>
      <c r="K9" s="61"/>
      <c r="L9" s="61"/>
      <c r="M9" s="61"/>
    </row>
    <row r="10" spans="1:13" ht="49.5" customHeight="1" thickBot="1">
      <c r="A10" s="272">
        <f>Спецификация!A15</f>
        <v>0</v>
      </c>
      <c r="B10" s="273"/>
      <c r="C10" s="272">
        <f>Спецификация!C15</f>
        <v>0</v>
      </c>
      <c r="D10" s="273"/>
      <c r="E10" s="67">
        <f>Спецификация!E15</f>
        <v>0</v>
      </c>
      <c r="F10" s="68">
        <f>Спецификация!F15</f>
        <v>0</v>
      </c>
      <c r="G10" s="68">
        <f>Спецификация!G15</f>
        <v>0</v>
      </c>
      <c r="H10" s="69">
        <f t="shared" si="0"/>
        <v>0</v>
      </c>
      <c r="I10" s="70">
        <f>Спецификация!I15</f>
        <v>0</v>
      </c>
      <c r="J10" s="71">
        <f t="shared" si="1"/>
        <v>0</v>
      </c>
      <c r="K10" s="61"/>
      <c r="L10" s="61"/>
      <c r="M10" s="61"/>
    </row>
    <row r="11" spans="1:13" ht="49.5" customHeight="1" thickBot="1">
      <c r="A11" s="272">
        <f>Спецификация!A16</f>
        <v>0</v>
      </c>
      <c r="B11" s="273"/>
      <c r="C11" s="272">
        <f>Спецификация!C16</f>
        <v>0</v>
      </c>
      <c r="D11" s="273"/>
      <c r="E11" s="67">
        <f>Спецификация!E16</f>
        <v>0</v>
      </c>
      <c r="F11" s="68">
        <f>Спецификация!F16</f>
        <v>0</v>
      </c>
      <c r="G11" s="68">
        <f>Спецификация!G16</f>
        <v>0</v>
      </c>
      <c r="H11" s="69">
        <f t="shared" si="0"/>
        <v>0</v>
      </c>
      <c r="I11" s="70">
        <f>Спецификация!I16</f>
        <v>0</v>
      </c>
      <c r="J11" s="71">
        <f t="shared" si="1"/>
        <v>0</v>
      </c>
      <c r="K11" s="61"/>
      <c r="L11" s="61"/>
      <c r="M11" s="61"/>
    </row>
    <row r="12" spans="1:13" ht="49.5" customHeight="1" thickBot="1">
      <c r="A12" s="272">
        <f>Спецификация!A17</f>
        <v>0</v>
      </c>
      <c r="B12" s="273"/>
      <c r="C12" s="272">
        <f>Спецификация!C17</f>
        <v>0</v>
      </c>
      <c r="D12" s="273"/>
      <c r="E12" s="67">
        <f>Спецификация!E17</f>
        <v>0</v>
      </c>
      <c r="F12" s="68">
        <f>Спецификация!F17</f>
        <v>0</v>
      </c>
      <c r="G12" s="68">
        <f>Спецификация!G17</f>
        <v>0</v>
      </c>
      <c r="H12" s="69">
        <f t="shared" si="0"/>
        <v>0</v>
      </c>
      <c r="I12" s="70">
        <f>Спецификация!I17</f>
        <v>0</v>
      </c>
      <c r="J12" s="71">
        <f t="shared" si="1"/>
        <v>0</v>
      </c>
      <c r="K12" s="61"/>
      <c r="L12" s="61"/>
      <c r="M12" s="61"/>
    </row>
    <row r="13" spans="1:13" ht="49.5" customHeight="1" thickBot="1">
      <c r="A13" s="272">
        <f>Спецификация!A18</f>
        <v>0</v>
      </c>
      <c r="B13" s="273"/>
      <c r="C13" s="272">
        <f>Спецификация!C18</f>
        <v>0</v>
      </c>
      <c r="D13" s="273"/>
      <c r="E13" s="67">
        <f>Спецификация!E18</f>
        <v>0</v>
      </c>
      <c r="F13" s="68">
        <f>Спецификация!F18</f>
        <v>0</v>
      </c>
      <c r="G13" s="68">
        <f>Спецификация!G18</f>
        <v>0</v>
      </c>
      <c r="H13" s="69">
        <f t="shared" si="0"/>
        <v>0</v>
      </c>
      <c r="I13" s="70">
        <f>Спецификация!I18</f>
        <v>0</v>
      </c>
      <c r="J13" s="71">
        <f t="shared" si="1"/>
        <v>0</v>
      </c>
      <c r="K13" s="61"/>
      <c r="L13" s="61"/>
      <c r="M13" s="61"/>
    </row>
    <row r="14" spans="1:13" ht="49.5" customHeight="1">
      <c r="A14" s="272">
        <f>Спецификация!A19</f>
        <v>0</v>
      </c>
      <c r="B14" s="273"/>
      <c r="C14" s="272">
        <f>Спецификация!C19</f>
        <v>0</v>
      </c>
      <c r="D14" s="273"/>
      <c r="E14" s="67">
        <f>Спецификация!E19</f>
        <v>0</v>
      </c>
      <c r="F14" s="68">
        <f>Спецификация!F19</f>
        <v>0</v>
      </c>
      <c r="G14" s="68">
        <f>Спецификация!G19</f>
        <v>0</v>
      </c>
      <c r="H14" s="69">
        <f t="shared" si="0"/>
        <v>0</v>
      </c>
      <c r="I14" s="70">
        <f>Спецификация!I19</f>
        <v>0</v>
      </c>
      <c r="J14" s="71">
        <f t="shared" si="1"/>
        <v>0</v>
      </c>
      <c r="K14" s="61"/>
      <c r="L14" s="61"/>
      <c r="M14" s="61"/>
    </row>
    <row r="15" spans="1:13" ht="49.5" customHeight="1">
      <c r="A15" s="61"/>
      <c r="B15" s="61"/>
      <c r="C15" s="61"/>
      <c r="D15" s="72"/>
      <c r="E15" s="61"/>
      <c r="F15" s="73"/>
      <c r="G15" s="73"/>
      <c r="H15" s="74" t="s">
        <v>18</v>
      </c>
      <c r="I15" s="75"/>
      <c r="J15" s="76">
        <f>SUM(J7:J14)</f>
        <v>0</v>
      </c>
      <c r="K15" s="61"/>
      <c r="L15" s="61"/>
      <c r="M15" s="61"/>
    </row>
    <row r="16" spans="1:13" ht="49.5" customHeight="1">
      <c r="A16" s="274"/>
      <c r="B16" s="274"/>
      <c r="C16" s="77"/>
      <c r="D16" s="77"/>
      <c r="E16" s="77"/>
      <c r="F16" s="77" t="s">
        <v>19</v>
      </c>
      <c r="G16" s="77"/>
      <c r="H16" s="77"/>
      <c r="I16" s="78"/>
      <c r="J16" s="79">
        <f>J15-(J15/(1+I16))</f>
        <v>0</v>
      </c>
      <c r="K16" s="80"/>
      <c r="L16" s="61"/>
      <c r="M16" s="61"/>
    </row>
    <row r="17" spans="1:13" ht="49.5" customHeight="1">
      <c r="A17" s="267" t="s">
        <v>48</v>
      </c>
      <c r="B17" s="267"/>
      <c r="C17" s="275">
        <f>'[1]Спецификация'!C24</f>
        <v>0</v>
      </c>
      <c r="D17" s="275"/>
      <c r="E17" s="266" t="s">
        <v>20</v>
      </c>
      <c r="F17" s="266"/>
      <c r="G17" s="81">
        <f>'[1]Спецификация'!G24</f>
        <v>0</v>
      </c>
      <c r="H17" s="82"/>
      <c r="I17" s="82"/>
      <c r="J17" s="82"/>
      <c r="K17" s="80"/>
      <c r="L17" s="61"/>
      <c r="M17" s="61"/>
    </row>
    <row r="18" spans="1:13" ht="49.5" customHeight="1">
      <c r="A18" s="267" t="s">
        <v>18</v>
      </c>
      <c r="B18" s="267"/>
      <c r="C18" s="268"/>
      <c r="D18" s="268"/>
      <c r="E18" s="269"/>
      <c r="F18" s="269"/>
      <c r="G18" s="269"/>
      <c r="H18" s="82"/>
      <c r="I18" s="270">
        <f>J15-J16+C17+G17</f>
        <v>0</v>
      </c>
      <c r="J18" s="270"/>
      <c r="K18" s="83"/>
      <c r="L18" s="61"/>
      <c r="M18" s="61"/>
    </row>
    <row r="19" spans="1:13" ht="49.5" customHeight="1">
      <c r="A19" s="259"/>
      <c r="B19" s="259"/>
      <c r="C19" s="259"/>
      <c r="D19" s="271" t="s">
        <v>22</v>
      </c>
      <c r="E19" s="271"/>
      <c r="F19" s="85">
        <f>'[1]Спецификация'!F26</f>
        <v>0</v>
      </c>
      <c r="G19" s="85"/>
      <c r="H19" s="85"/>
      <c r="I19" s="85"/>
      <c r="J19" s="85"/>
      <c r="K19" s="86"/>
      <c r="L19" s="86"/>
      <c r="M19" s="61"/>
    </row>
    <row r="20" spans="1:13" ht="49.5" customHeight="1">
      <c r="A20" s="259"/>
      <c r="B20" s="259"/>
      <c r="C20" s="259"/>
      <c r="D20" s="84"/>
      <c r="E20" s="259"/>
      <c r="F20" s="259"/>
      <c r="G20" s="259"/>
      <c r="H20" s="60"/>
      <c r="I20" s="259"/>
      <c r="J20" s="259"/>
      <c r="K20" s="61"/>
      <c r="L20" s="61"/>
      <c r="M20" s="61"/>
    </row>
    <row r="21" spans="1:13" ht="49.5" customHeight="1" thickBot="1">
      <c r="A21" s="259"/>
      <c r="B21" s="259"/>
      <c r="C21" s="259"/>
      <c r="D21" s="61"/>
      <c r="E21" s="260" t="s">
        <v>45</v>
      </c>
      <c r="F21" s="260"/>
      <c r="G21" s="87"/>
      <c r="H21" s="61"/>
      <c r="I21" s="61"/>
      <c r="J21" s="61"/>
      <c r="K21" s="61"/>
      <c r="L21" s="61"/>
      <c r="M21" s="61"/>
    </row>
    <row r="22" spans="1:13" ht="49.5" customHeight="1">
      <c r="A22" s="261" t="s">
        <v>46</v>
      </c>
      <c r="B22" s="262"/>
      <c r="C22" s="262"/>
      <c r="D22" s="263"/>
      <c r="E22" s="261" t="s">
        <v>59</v>
      </c>
      <c r="F22" s="263"/>
      <c r="G22" s="264" t="s">
        <v>60</v>
      </c>
      <c r="H22" s="265"/>
      <c r="I22" s="261" t="s">
        <v>61</v>
      </c>
      <c r="J22" s="263"/>
      <c r="K22" s="61"/>
      <c r="L22" s="61"/>
      <c r="M22" s="61"/>
    </row>
    <row r="23" spans="1:13" ht="49.5" customHeight="1" thickBot="1">
      <c r="A23" s="256" t="s">
        <v>62</v>
      </c>
      <c r="B23" s="257"/>
      <c r="C23" s="257" t="s">
        <v>44</v>
      </c>
      <c r="D23" s="258"/>
      <c r="E23" s="88" t="s">
        <v>62</v>
      </c>
      <c r="F23" s="89" t="s">
        <v>44</v>
      </c>
      <c r="G23" s="90" t="s">
        <v>62</v>
      </c>
      <c r="H23" s="91" t="s">
        <v>44</v>
      </c>
      <c r="I23" s="92" t="s">
        <v>62</v>
      </c>
      <c r="J23" s="93" t="s">
        <v>44</v>
      </c>
      <c r="K23" s="61"/>
      <c r="L23" s="61"/>
      <c r="M23" s="61"/>
    </row>
    <row r="24" spans="1:13" ht="49.5" customHeight="1">
      <c r="A24" s="297"/>
      <c r="B24" s="252"/>
      <c r="C24" s="252">
        <f>G7</f>
        <v>0</v>
      </c>
      <c r="D24" s="253"/>
      <c r="E24" s="94"/>
      <c r="F24" s="95">
        <f>G7</f>
        <v>0</v>
      </c>
      <c r="G24" s="94"/>
      <c r="H24" s="95">
        <f>G7*2</f>
        <v>0</v>
      </c>
      <c r="I24" s="94"/>
      <c r="J24" s="95">
        <f>G7</f>
        <v>0</v>
      </c>
      <c r="K24" s="61"/>
      <c r="L24" s="61"/>
      <c r="M24" s="61"/>
    </row>
    <row r="25" spans="1:13" s="53" customFormat="1" ht="49.5" customHeight="1">
      <c r="A25" s="250"/>
      <c r="B25" s="251"/>
      <c r="C25" s="252">
        <f aca="true" t="shared" si="2" ref="C25:C31">G8</f>
        <v>0</v>
      </c>
      <c r="D25" s="253"/>
      <c r="E25" s="96"/>
      <c r="F25" s="95">
        <f aca="true" t="shared" si="3" ref="F25:F31">G8</f>
        <v>0</v>
      </c>
      <c r="G25" s="96"/>
      <c r="H25" s="95">
        <f aca="true" t="shared" si="4" ref="H25:H31">G8*2</f>
        <v>0</v>
      </c>
      <c r="I25" s="96"/>
      <c r="J25" s="95">
        <f aca="true" t="shared" si="5" ref="J25:J31">G8</f>
        <v>0</v>
      </c>
      <c r="K25" s="61"/>
      <c r="L25" s="61"/>
      <c r="M25" s="61"/>
    </row>
    <row r="26" spans="1:13" s="53" customFormat="1" ht="49.5" customHeight="1">
      <c r="A26" s="250"/>
      <c r="B26" s="251"/>
      <c r="C26" s="252">
        <f t="shared" si="2"/>
        <v>0</v>
      </c>
      <c r="D26" s="253"/>
      <c r="E26" s="97"/>
      <c r="F26" s="95">
        <f t="shared" si="3"/>
        <v>0</v>
      </c>
      <c r="G26" s="97"/>
      <c r="H26" s="95">
        <f t="shared" si="4"/>
        <v>0</v>
      </c>
      <c r="I26" s="97"/>
      <c r="J26" s="95">
        <f t="shared" si="5"/>
        <v>0</v>
      </c>
      <c r="K26" s="98"/>
      <c r="L26" s="98"/>
      <c r="M26" s="61"/>
    </row>
    <row r="27" spans="1:13" s="53" customFormat="1" ht="49.5" customHeight="1">
      <c r="A27" s="250"/>
      <c r="B27" s="251"/>
      <c r="C27" s="252">
        <f t="shared" si="2"/>
        <v>0</v>
      </c>
      <c r="D27" s="253"/>
      <c r="E27" s="96"/>
      <c r="F27" s="95">
        <f t="shared" si="3"/>
        <v>0</v>
      </c>
      <c r="G27" s="96"/>
      <c r="H27" s="95">
        <f t="shared" si="4"/>
        <v>0</v>
      </c>
      <c r="I27" s="96"/>
      <c r="J27" s="95">
        <f t="shared" si="5"/>
        <v>0</v>
      </c>
      <c r="K27" s="61"/>
      <c r="L27" s="61"/>
      <c r="M27" s="61"/>
    </row>
    <row r="28" spans="1:13" s="54" customFormat="1" ht="49.5" customHeight="1">
      <c r="A28" s="250"/>
      <c r="B28" s="251"/>
      <c r="C28" s="252">
        <f t="shared" si="2"/>
        <v>0</v>
      </c>
      <c r="D28" s="253"/>
      <c r="E28" s="96"/>
      <c r="F28" s="95">
        <f t="shared" si="3"/>
        <v>0</v>
      </c>
      <c r="G28" s="96"/>
      <c r="H28" s="95">
        <f t="shared" si="4"/>
        <v>0</v>
      </c>
      <c r="I28" s="96"/>
      <c r="J28" s="95">
        <f t="shared" si="5"/>
        <v>0</v>
      </c>
      <c r="K28" s="99"/>
      <c r="L28" s="99"/>
      <c r="M28" s="99"/>
    </row>
    <row r="29" spans="1:13" s="53" customFormat="1" ht="49.5" customHeight="1">
      <c r="A29" s="250"/>
      <c r="B29" s="251"/>
      <c r="C29" s="252">
        <f t="shared" si="2"/>
        <v>0</v>
      </c>
      <c r="D29" s="253"/>
      <c r="E29" s="96"/>
      <c r="F29" s="95">
        <f t="shared" si="3"/>
        <v>0</v>
      </c>
      <c r="G29" s="96"/>
      <c r="H29" s="95">
        <f t="shared" si="4"/>
        <v>0</v>
      </c>
      <c r="I29" s="96"/>
      <c r="J29" s="95">
        <f t="shared" si="5"/>
        <v>0</v>
      </c>
      <c r="K29" s="61"/>
      <c r="L29" s="61"/>
      <c r="M29" s="61"/>
    </row>
    <row r="30" spans="1:13" s="53" customFormat="1" ht="49.5" customHeight="1">
      <c r="A30" s="250"/>
      <c r="B30" s="251"/>
      <c r="C30" s="252">
        <f t="shared" si="2"/>
        <v>0</v>
      </c>
      <c r="D30" s="253"/>
      <c r="E30" s="97"/>
      <c r="F30" s="95">
        <f t="shared" si="3"/>
        <v>0</v>
      </c>
      <c r="G30" s="97"/>
      <c r="H30" s="95">
        <f t="shared" si="4"/>
        <v>0</v>
      </c>
      <c r="I30" s="97"/>
      <c r="J30" s="95">
        <f t="shared" si="5"/>
        <v>0</v>
      </c>
      <c r="K30" s="98"/>
      <c r="L30" s="98"/>
      <c r="M30" s="61"/>
    </row>
    <row r="31" spans="1:13" s="53" customFormat="1" ht="49.5" customHeight="1" thickBot="1">
      <c r="A31" s="254"/>
      <c r="B31" s="255"/>
      <c r="C31" s="252">
        <f t="shared" si="2"/>
        <v>0</v>
      </c>
      <c r="D31" s="253"/>
      <c r="E31" s="100"/>
      <c r="F31" s="95">
        <f t="shared" si="3"/>
        <v>0</v>
      </c>
      <c r="G31" s="100"/>
      <c r="H31" s="95">
        <f t="shared" si="4"/>
        <v>0</v>
      </c>
      <c r="I31" s="100"/>
      <c r="J31" s="95">
        <f t="shared" si="5"/>
        <v>0</v>
      </c>
      <c r="K31" s="99"/>
      <c r="L31" s="61"/>
      <c r="M31" s="61"/>
    </row>
    <row r="32" spans="1:11" s="56" customFormat="1" ht="49.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55"/>
    </row>
    <row r="33" spans="1:11" s="56" customFormat="1" ht="49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spans="1:13" s="56" customFormat="1" ht="49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ht="49.5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56"/>
      <c r="L35" s="56"/>
      <c r="M35" s="56"/>
    </row>
    <row r="36" spans="1:11" ht="49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30"/>
    </row>
    <row r="37" spans="1:12" s="32" customFormat="1" ht="49.5" customHeight="1">
      <c r="A37" s="45"/>
      <c r="B37" s="45"/>
      <c r="C37" s="45"/>
      <c r="D37" s="300"/>
      <c r="E37" s="300"/>
      <c r="F37" s="301"/>
      <c r="G37" s="303"/>
      <c r="H37" s="303"/>
      <c r="I37" s="45"/>
      <c r="J37" s="45"/>
      <c r="K37" s="45"/>
      <c r="L37" s="102"/>
    </row>
    <row r="38" spans="1:12" s="32" customFormat="1" ht="49.5" customHeight="1">
      <c r="A38" s="300"/>
      <c r="B38" s="300"/>
      <c r="C38" s="300"/>
      <c r="D38" s="300"/>
      <c r="E38" s="300"/>
      <c r="F38" s="301"/>
      <c r="G38" s="301"/>
      <c r="H38" s="301"/>
      <c r="I38" s="301"/>
      <c r="J38" s="103"/>
      <c r="K38" s="45"/>
      <c r="L38" s="102"/>
    </row>
    <row r="39" spans="1:12" s="32" customFormat="1" ht="49.5" customHeight="1">
      <c r="A39" s="302"/>
      <c r="B39" s="302"/>
      <c r="C39" s="302"/>
      <c r="D39" s="104"/>
      <c r="E39" s="104"/>
      <c r="F39" s="104"/>
      <c r="G39" s="104"/>
      <c r="H39" s="104"/>
      <c r="I39" s="104"/>
      <c r="J39" s="104"/>
      <c r="K39" s="45"/>
      <c r="L39" s="102"/>
    </row>
    <row r="40" spans="1:12" s="32" customFormat="1" ht="49.5" customHeight="1">
      <c r="A40" s="197"/>
      <c r="B40" s="197"/>
      <c r="C40" s="197"/>
      <c r="D40" s="304"/>
      <c r="E40" s="304"/>
      <c r="F40" s="304"/>
      <c r="G40" s="304"/>
      <c r="H40" s="304"/>
      <c r="I40" s="304"/>
      <c r="J40" s="304"/>
      <c r="K40" s="45"/>
      <c r="L40" s="102"/>
    </row>
    <row r="41" spans="1:12" s="32" customFormat="1" ht="49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45"/>
      <c r="L41" s="102"/>
    </row>
    <row r="42" spans="1:12" s="32" customFormat="1" ht="22.5" customHeight="1">
      <c r="A42" s="58"/>
      <c r="B42" s="197"/>
      <c r="C42" s="197"/>
      <c r="D42" s="197"/>
      <c r="E42" s="197"/>
      <c r="F42" s="197"/>
      <c r="G42" s="197"/>
      <c r="H42" s="105"/>
      <c r="I42" s="247"/>
      <c r="J42" s="247"/>
      <c r="K42" s="45"/>
      <c r="L42" s="102"/>
    </row>
    <row r="43" spans="1:12" s="32" customFormat="1" ht="22.5" customHeight="1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45"/>
      <c r="L43" s="102"/>
    </row>
    <row r="44" spans="1:12" s="32" customFormat="1" ht="22.5" customHeight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45"/>
      <c r="L44" s="102"/>
    </row>
    <row r="45" spans="1:12" s="32" customFormat="1" ht="22.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45"/>
      <c r="L45" s="102"/>
    </row>
    <row r="46" spans="1:12" s="32" customFormat="1" ht="22.5" customHeight="1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45"/>
      <c r="L46" s="102"/>
    </row>
    <row r="47" spans="1:12" s="32" customFormat="1" ht="22.5" customHeight="1">
      <c r="A47" s="298"/>
      <c r="B47" s="298"/>
      <c r="C47" s="298"/>
      <c r="D47" s="298"/>
      <c r="E47" s="249"/>
      <c r="F47" s="249"/>
      <c r="G47" s="249"/>
      <c r="H47" s="249"/>
      <c r="I47" s="249"/>
      <c r="J47" s="249"/>
      <c r="K47" s="45"/>
      <c r="L47" s="102"/>
    </row>
    <row r="48" spans="1:12" s="32" customFormat="1" ht="22.5" customHeight="1">
      <c r="A48" s="298"/>
      <c r="B48" s="298"/>
      <c r="C48" s="298"/>
      <c r="D48" s="298"/>
      <c r="E48" s="249"/>
      <c r="F48" s="249"/>
      <c r="G48" s="249"/>
      <c r="H48" s="249"/>
      <c r="I48" s="249"/>
      <c r="J48" s="249"/>
      <c r="K48" s="45"/>
      <c r="L48" s="102"/>
    </row>
    <row r="49" spans="1:12" s="32" customFormat="1" ht="22.5" customHeight="1">
      <c r="A49" s="242"/>
      <c r="B49" s="242"/>
      <c r="C49" s="242"/>
      <c r="D49" s="242"/>
      <c r="E49" s="108"/>
      <c r="F49" s="108"/>
      <c r="G49" s="108"/>
      <c r="H49" s="109"/>
      <c r="I49" s="110"/>
      <c r="J49" s="111"/>
      <c r="K49" s="45"/>
      <c r="L49" s="102"/>
    </row>
    <row r="50" spans="1:12" s="32" customFormat="1" ht="22.5" customHeight="1">
      <c r="A50" s="242"/>
      <c r="B50" s="242"/>
      <c r="C50" s="242"/>
      <c r="D50" s="242"/>
      <c r="E50" s="108"/>
      <c r="F50" s="108"/>
      <c r="G50" s="108"/>
      <c r="H50" s="109"/>
      <c r="I50" s="110"/>
      <c r="J50" s="111"/>
      <c r="K50" s="45"/>
      <c r="L50" s="102"/>
    </row>
    <row r="51" spans="1:12" s="32" customFormat="1" ht="22.5" customHeight="1">
      <c r="A51" s="242"/>
      <c r="B51" s="242"/>
      <c r="C51" s="242"/>
      <c r="D51" s="242"/>
      <c r="E51" s="108"/>
      <c r="F51" s="108"/>
      <c r="G51" s="108"/>
      <c r="H51" s="109"/>
      <c r="I51" s="110"/>
      <c r="J51" s="111"/>
      <c r="K51" s="45"/>
      <c r="L51" s="102"/>
    </row>
    <row r="52" spans="1:12" s="32" customFormat="1" ht="22.5" customHeight="1">
      <c r="A52" s="242"/>
      <c r="B52" s="242"/>
      <c r="C52" s="242"/>
      <c r="D52" s="242"/>
      <c r="E52" s="108"/>
      <c r="F52" s="108"/>
      <c r="G52" s="108"/>
      <c r="H52" s="109"/>
      <c r="I52" s="110"/>
      <c r="J52" s="111"/>
      <c r="K52" s="45"/>
      <c r="L52" s="102"/>
    </row>
    <row r="53" spans="1:12" s="32" customFormat="1" ht="22.5" customHeight="1">
      <c r="A53" s="242"/>
      <c r="B53" s="242"/>
      <c r="C53" s="242"/>
      <c r="D53" s="242"/>
      <c r="E53" s="108"/>
      <c r="F53" s="108"/>
      <c r="G53" s="108"/>
      <c r="H53" s="109"/>
      <c r="I53" s="110"/>
      <c r="J53" s="111"/>
      <c r="K53" s="45"/>
      <c r="L53" s="102"/>
    </row>
    <row r="54" spans="1:12" s="32" customFormat="1" ht="22.5" customHeight="1">
      <c r="A54" s="242"/>
      <c r="B54" s="242"/>
      <c r="C54" s="242"/>
      <c r="D54" s="242"/>
      <c r="E54" s="108"/>
      <c r="F54" s="108"/>
      <c r="G54" s="108"/>
      <c r="H54" s="109"/>
      <c r="I54" s="110"/>
      <c r="J54" s="111"/>
      <c r="K54" s="45"/>
      <c r="L54" s="102"/>
    </row>
    <row r="55" spans="1:12" s="32" customFormat="1" ht="22.5" customHeight="1">
      <c r="A55" s="242"/>
      <c r="B55" s="242"/>
      <c r="C55" s="242"/>
      <c r="D55" s="242"/>
      <c r="E55" s="108"/>
      <c r="F55" s="108"/>
      <c r="G55" s="108"/>
      <c r="H55" s="109"/>
      <c r="I55" s="110"/>
      <c r="J55" s="111"/>
      <c r="K55" s="45"/>
      <c r="L55" s="102"/>
    </row>
    <row r="56" spans="1:12" s="32" customFormat="1" ht="22.5" customHeight="1">
      <c r="A56" s="242"/>
      <c r="B56" s="242"/>
      <c r="C56" s="242"/>
      <c r="D56" s="242"/>
      <c r="E56" s="112"/>
      <c r="F56" s="108"/>
      <c r="G56" s="108"/>
      <c r="H56" s="109"/>
      <c r="I56" s="110"/>
      <c r="J56" s="111"/>
      <c r="K56" s="45"/>
      <c r="L56" s="102"/>
    </row>
    <row r="57" spans="1:12" s="32" customFormat="1" ht="22.5" customHeight="1">
      <c r="A57" s="113"/>
      <c r="B57" s="113"/>
      <c r="C57" s="113"/>
      <c r="D57" s="114"/>
      <c r="E57" s="113"/>
      <c r="F57" s="107"/>
      <c r="G57" s="107"/>
      <c r="H57" s="243"/>
      <c r="I57" s="243"/>
      <c r="J57" s="115"/>
      <c r="K57" s="45"/>
      <c r="L57" s="102"/>
    </row>
    <row r="58" spans="1:12" s="32" customFormat="1" ht="22.5" customHeight="1">
      <c r="A58" s="238"/>
      <c r="B58" s="238"/>
      <c r="C58" s="116"/>
      <c r="D58" s="116"/>
      <c r="E58" s="116"/>
      <c r="F58" s="244"/>
      <c r="G58" s="244"/>
      <c r="H58" s="244"/>
      <c r="I58" s="117"/>
      <c r="J58" s="118"/>
      <c r="K58" s="45"/>
      <c r="L58" s="102"/>
    </row>
    <row r="59" spans="1:12" s="32" customFormat="1" ht="22.5" customHeight="1">
      <c r="A59" s="238"/>
      <c r="B59" s="238"/>
      <c r="C59" s="245"/>
      <c r="D59" s="245"/>
      <c r="E59" s="246"/>
      <c r="F59" s="246"/>
      <c r="G59" s="245"/>
      <c r="H59" s="245"/>
      <c r="I59" s="245"/>
      <c r="J59" s="245"/>
      <c r="K59" s="45"/>
      <c r="L59" s="102"/>
    </row>
    <row r="60" spans="1:12" s="32" customFormat="1" ht="22.5" customHeight="1">
      <c r="A60" s="238"/>
      <c r="B60" s="238"/>
      <c r="C60" s="239"/>
      <c r="D60" s="239"/>
      <c r="E60" s="240"/>
      <c r="F60" s="240"/>
      <c r="G60" s="240"/>
      <c r="H60" s="116"/>
      <c r="I60" s="116"/>
      <c r="J60" s="119"/>
      <c r="K60" s="6"/>
      <c r="L60" s="102"/>
    </row>
    <row r="61" spans="1:12" s="32" customFormat="1" ht="22.5" customHeight="1">
      <c r="A61" s="241"/>
      <c r="B61" s="241"/>
      <c r="C61" s="241"/>
      <c r="D61" s="197"/>
      <c r="E61" s="197"/>
      <c r="F61" s="157"/>
      <c r="G61" s="157"/>
      <c r="H61" s="157"/>
      <c r="I61" s="157"/>
      <c r="J61" s="157"/>
      <c r="K61" s="157"/>
      <c r="L61" s="157"/>
    </row>
    <row r="62" spans="1:13" s="32" customFormat="1" ht="22.5" customHeight="1">
      <c r="A62" s="149"/>
      <c r="B62" s="149"/>
      <c r="C62" s="149"/>
      <c r="D62" s="57"/>
      <c r="E62" s="149"/>
      <c r="F62" s="149"/>
      <c r="G62" s="149"/>
      <c r="H62" s="120"/>
      <c r="I62" s="149"/>
      <c r="J62" s="149"/>
      <c r="K62" s="24"/>
      <c r="L62" s="24"/>
      <c r="M62" s="24"/>
    </row>
    <row r="63" spans="1:13" s="32" customFormat="1" ht="22.5" customHeight="1">
      <c r="A63" s="149"/>
      <c r="B63" s="149"/>
      <c r="C63" s="149"/>
      <c r="D63" s="24"/>
      <c r="E63" s="149"/>
      <c r="F63" s="149"/>
      <c r="G63" s="149"/>
      <c r="H63" s="24"/>
      <c r="I63" s="24"/>
      <c r="J63" s="24"/>
      <c r="K63" s="24"/>
      <c r="L63" s="24"/>
      <c r="M63" s="24"/>
    </row>
    <row r="64" spans="1:13" s="32" customFormat="1" ht="22.5" customHeight="1">
      <c r="A64" s="149"/>
      <c r="B64" s="149"/>
      <c r="C64" s="149"/>
      <c r="D64" s="121"/>
      <c r="E64" s="149"/>
      <c r="F64" s="149"/>
      <c r="G64" s="149"/>
      <c r="H64" s="121"/>
      <c r="I64" s="121"/>
      <c r="J64" s="121"/>
      <c r="K64" s="24"/>
      <c r="L64" s="24"/>
      <c r="M64" s="24"/>
    </row>
    <row r="65" spans="1:13" s="32" customFormat="1" ht="22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22.5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4"/>
      <c r="L66" s="24"/>
      <c r="M66" s="24"/>
    </row>
    <row r="67" spans="1:13" s="53" customFormat="1" ht="22.5" customHeight="1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122"/>
      <c r="L67" s="122"/>
      <c r="M67" s="122"/>
    </row>
    <row r="68" spans="1:13" s="53" customFormat="1" ht="22.5" customHeight="1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122"/>
    </row>
    <row r="69" spans="1:13" s="53" customFormat="1" ht="22.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2"/>
      <c r="L69" s="122"/>
      <c r="M69" s="122"/>
    </row>
    <row r="70" spans="1:13" s="54" customFormat="1" ht="22.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s="53" customFormat="1" ht="22.5" customHeight="1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122"/>
      <c r="L71" s="122"/>
      <c r="M71" s="122"/>
    </row>
    <row r="72" spans="1:13" s="53" customFormat="1" ht="22.5" customHeight="1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122"/>
    </row>
    <row r="73" spans="1:13" s="53" customFormat="1" ht="22.5" customHeight="1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122"/>
      <c r="M73" s="122"/>
    </row>
    <row r="74" spans="1:13" s="56" customFormat="1" ht="22.5" customHeight="1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124"/>
      <c r="L74" s="125"/>
      <c r="M74" s="125"/>
    </row>
    <row r="75" spans="1:13" s="56" customFormat="1" ht="22.5" customHeight="1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125"/>
      <c r="M75" s="125"/>
    </row>
    <row r="76" spans="1:13" s="56" customFormat="1" ht="22.5" customHeight="1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</row>
    <row r="77" spans="1:13" s="32" customFormat="1" ht="22.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125"/>
      <c r="L77" s="125"/>
      <c r="M77" s="125"/>
    </row>
    <row r="78" spans="1:13" s="32" customFormat="1" ht="22.5" customHeigh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102"/>
      <c r="M78" s="102"/>
    </row>
    <row r="79" spans="1:13" s="32" customFormat="1" ht="22.5" customHeigh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101"/>
      <c r="L79" s="102"/>
      <c r="M79" s="102"/>
    </row>
    <row r="80" spans="1:13" s="32" customFormat="1" ht="22.5" customHeigh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45"/>
      <c r="L80" s="102"/>
      <c r="M80" s="102"/>
    </row>
    <row r="81" spans="1:13" ht="22.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24"/>
      <c r="M81" s="24"/>
    </row>
    <row r="82" spans="1:13" ht="22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22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</sheetData>
  <sheetProtection/>
  <mergeCells count="145">
    <mergeCell ref="A38:E38"/>
    <mergeCell ref="F38:I38"/>
    <mergeCell ref="A39:C39"/>
    <mergeCell ref="A40:C40"/>
    <mergeCell ref="F37:H37"/>
    <mergeCell ref="D37:E37"/>
    <mergeCell ref="D40:J40"/>
    <mergeCell ref="A47:B48"/>
    <mergeCell ref="C47:D48"/>
    <mergeCell ref="E47:E48"/>
    <mergeCell ref="F47:F48"/>
    <mergeCell ref="A45:J46"/>
    <mergeCell ref="G47:G48"/>
    <mergeCell ref="H47:H48"/>
    <mergeCell ref="I47:I48"/>
    <mergeCell ref="B3:F3"/>
    <mergeCell ref="A7:B7"/>
    <mergeCell ref="C7:D7"/>
    <mergeCell ref="A8:B8"/>
    <mergeCell ref="C8:D8"/>
    <mergeCell ref="A25:B25"/>
    <mergeCell ref="C25:D25"/>
    <mergeCell ref="A24:B24"/>
    <mergeCell ref="A9:B9"/>
    <mergeCell ref="C9:D9"/>
    <mergeCell ref="A1:D1"/>
    <mergeCell ref="F1:G1"/>
    <mergeCell ref="H1:I1"/>
    <mergeCell ref="A2:C2"/>
    <mergeCell ref="F2:G2"/>
    <mergeCell ref="H2:I2"/>
    <mergeCell ref="D2:E2"/>
    <mergeCell ref="H3:J3"/>
    <mergeCell ref="A4:J4"/>
    <mergeCell ref="A5:B6"/>
    <mergeCell ref="C5:D6"/>
    <mergeCell ref="E5:E6"/>
    <mergeCell ref="F5:F6"/>
    <mergeCell ref="G5:G6"/>
    <mergeCell ref="H5:H6"/>
    <mergeCell ref="I5:I6"/>
    <mergeCell ref="J5:J6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6:B16"/>
    <mergeCell ref="A17:B17"/>
    <mergeCell ref="C17:D17"/>
    <mergeCell ref="E17:F17"/>
    <mergeCell ref="A18:B18"/>
    <mergeCell ref="C18:D18"/>
    <mergeCell ref="E18:G18"/>
    <mergeCell ref="I18:J18"/>
    <mergeCell ref="A19:C19"/>
    <mergeCell ref="D19:E19"/>
    <mergeCell ref="A20:C20"/>
    <mergeCell ref="E20:G20"/>
    <mergeCell ref="I20:J20"/>
    <mergeCell ref="A21:C21"/>
    <mergeCell ref="E21:F21"/>
    <mergeCell ref="A22:D22"/>
    <mergeCell ref="E22:F22"/>
    <mergeCell ref="G22:H22"/>
    <mergeCell ref="I22:J22"/>
    <mergeCell ref="A23:B23"/>
    <mergeCell ref="C23:D23"/>
    <mergeCell ref="C24:D24"/>
    <mergeCell ref="A27:B27"/>
    <mergeCell ref="C27:D27"/>
    <mergeCell ref="A28:B28"/>
    <mergeCell ref="C28:D28"/>
    <mergeCell ref="A26:B26"/>
    <mergeCell ref="C26:D26"/>
    <mergeCell ref="A29:B29"/>
    <mergeCell ref="C29:D29"/>
    <mergeCell ref="A32:J32"/>
    <mergeCell ref="A33:K33"/>
    <mergeCell ref="A34:M34"/>
    <mergeCell ref="A35:J35"/>
    <mergeCell ref="A30:B30"/>
    <mergeCell ref="A31:B31"/>
    <mergeCell ref="C30:D30"/>
    <mergeCell ref="C31:D31"/>
    <mergeCell ref="C52:D52"/>
    <mergeCell ref="A53:B53"/>
    <mergeCell ref="C53:D53"/>
    <mergeCell ref="A41:C41"/>
    <mergeCell ref="D41:J41"/>
    <mergeCell ref="B42:G42"/>
    <mergeCell ref="I42:J42"/>
    <mergeCell ref="A43:J43"/>
    <mergeCell ref="J47:J48"/>
    <mergeCell ref="C49:D49"/>
    <mergeCell ref="A50:B50"/>
    <mergeCell ref="C50:D50"/>
    <mergeCell ref="A49:B49"/>
    <mergeCell ref="A54:B54"/>
    <mergeCell ref="C54:D54"/>
    <mergeCell ref="A55:B55"/>
    <mergeCell ref="C55:D55"/>
    <mergeCell ref="A51:B51"/>
    <mergeCell ref="C51:D51"/>
    <mergeCell ref="A52:B52"/>
    <mergeCell ref="A56:B56"/>
    <mergeCell ref="C56:D56"/>
    <mergeCell ref="H57:I57"/>
    <mergeCell ref="A58:B58"/>
    <mergeCell ref="F58:H58"/>
    <mergeCell ref="A59:B59"/>
    <mergeCell ref="C59:D59"/>
    <mergeCell ref="E59:F59"/>
    <mergeCell ref="G59:J59"/>
    <mergeCell ref="A60:B60"/>
    <mergeCell ref="C60:D60"/>
    <mergeCell ref="E60:G60"/>
    <mergeCell ref="A61:C61"/>
    <mergeCell ref="D61:E61"/>
    <mergeCell ref="F61:L61"/>
    <mergeCell ref="A62:C62"/>
    <mergeCell ref="E62:G62"/>
    <mergeCell ref="I62:J62"/>
    <mergeCell ref="A63:C63"/>
    <mergeCell ref="E63:G63"/>
    <mergeCell ref="A64:C64"/>
    <mergeCell ref="E64:G64"/>
    <mergeCell ref="A66:J66"/>
    <mergeCell ref="A67:J67"/>
    <mergeCell ref="A68:L68"/>
    <mergeCell ref="A71:J71"/>
    <mergeCell ref="A72:L72"/>
    <mergeCell ref="A73:K73"/>
    <mergeCell ref="A80:J80"/>
    <mergeCell ref="A74:J74"/>
    <mergeCell ref="A75:K75"/>
    <mergeCell ref="A76:M76"/>
    <mergeCell ref="A77:J77"/>
    <mergeCell ref="A78:K78"/>
    <mergeCell ref="A79:J79"/>
  </mergeCells>
  <printOptions gridLines="1"/>
  <pageMargins left="0.42" right="0.15748031496062992" top="0.15748031496062992" bottom="0.1968503937007874" header="0.5118110236220472" footer="0.5118110236220472"/>
  <pageSetup horizontalDpi="600" verticalDpi="600" orientation="portrait" scale="41" r:id="rId4"/>
  <legacyDrawing r:id="rId3"/>
  <oleObjects>
    <oleObject progId="Word.Picture.8" shapeId="7470" r:id="rId1"/>
    <oleObject progId="Word.Picture.8" shapeId="1991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Aleksei</cp:lastModifiedBy>
  <cp:lastPrinted>2018-01-10T09:10:20Z</cp:lastPrinted>
  <dcterms:created xsi:type="dcterms:W3CDTF">2008-10-06T06:48:33Z</dcterms:created>
  <dcterms:modified xsi:type="dcterms:W3CDTF">2018-04-27T07:15:08Z</dcterms:modified>
  <cp:category/>
  <cp:version/>
  <cp:contentType/>
  <cp:contentStatus/>
</cp:coreProperties>
</file>